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lo19\Documents\Orchidophiles\Enregistrement_nouveau\"/>
    </mc:Choice>
  </mc:AlternateContent>
  <xr:revisionPtr revIDLastSave="0" documentId="13_ncr:1_{A88CBCF8-9E6A-4937-8ED9-AF344174B324}" xr6:coauthVersionLast="47" xr6:coauthVersionMax="47" xr10:uidLastSave="{00000000-0000-0000-0000-000000000000}"/>
  <bookViews>
    <workbookView xWindow="33720" yWindow="4065" windowWidth="24240" windowHeight="13290" activeTab="3" xr2:uid="{00000000-000D-0000-FFFF-FFFF00000000}"/>
  </bookViews>
  <sheets>
    <sheet name="Instructions" sheetId="9" r:id="rId1"/>
    <sheet name="Francais_Inscription" sheetId="5" r:id="rId2"/>
    <sheet name="Recherche" sheetId="11" r:id="rId3"/>
    <sheet name="English_Registration" sheetId="18" r:id="rId4"/>
    <sheet name="Search" sheetId="12" r:id="rId5"/>
    <sheet name="Classe_Insc" sheetId="1" state="hidden" r:id="rId6"/>
    <sheet name="Presentoir" sheetId="6" state="hidden" r:id="rId7"/>
    <sheet name="GENRES" sheetId="13" state="hidden" r:id="rId8"/>
    <sheet name="ESPECES_DEN" sheetId="14" state="hidden" r:id="rId9"/>
    <sheet name="ESPECES_PAPH" sheetId="15" state="hidden" r:id="rId10"/>
    <sheet name="CLASSE" sheetId="16" state="hidden" r:id="rId11"/>
  </sheets>
  <externalReferences>
    <externalReference r:id="rId12"/>
    <externalReference r:id="rId13"/>
    <externalReference r:id="rId14"/>
  </externalReferences>
  <definedNames>
    <definedName name="_xlnm._FilterDatabase" localSheetId="3" hidden="1">English_Registration!$C$156:$D$175</definedName>
    <definedName name="_xlnm._FilterDatabase" localSheetId="9" hidden="1">ESPECES_PAPH!$A$7:$C$254</definedName>
    <definedName name="_xlnm._FilterDatabase" localSheetId="1" hidden="1">Francais_Inscription!$C$156:$D$175</definedName>
    <definedName name="_xlnm._FilterDatabase" localSheetId="7" hidden="1">GENRES!$A$6:$G$2683</definedName>
    <definedName name="Abrev">GENRES!$B$7:$B$2683</definedName>
    <definedName name="Commande_des_membres" localSheetId="0">'[1]Commandes des membres'!$F$5:$G$512</definedName>
    <definedName name="Commande_marchand" localSheetId="0">'[1]Commande marchand'!$B$7:$G$232</definedName>
    <definedName name="Commande_marchand">'[2]Commande marchand'!$B$7:$F$814</definedName>
    <definedName name="Espece_den">ESPECES_DEN!$C$8:$C$240</definedName>
    <definedName name="Espece_genres">GENRES!$F$7:$F$2683</definedName>
    <definedName name="Espece_Paph">ESPECES_PAPH!$C$8:$C$257</definedName>
    <definedName name="Hybride_genres">GENRES!$G$7:$G$2683</definedName>
    <definedName name="_xlnm.Print_Titles" localSheetId="7">GENRES!$6:$6</definedName>
    <definedName name="Info_membres" localSheetId="0">'[1]Info membres'!$B$5:$F$64</definedName>
    <definedName name="Info_membres">'[2]Info membres'!$B$5:$I$64</definedName>
    <definedName name="Liste_des_membres">'[2]Liste des membres'!$A$3:$E$504</definedName>
    <definedName name="Menu_Espèces" localSheetId="2">Recherche!#REF!</definedName>
    <definedName name="Menu_Espèces" localSheetId="4">Search!#REF!</definedName>
    <definedName name="Menu_Espèces">#REF!</definedName>
    <definedName name="Menu_Genres" localSheetId="2">Recherche!#REF!</definedName>
    <definedName name="Menu_Genres" localSheetId="4">Search!#REF!</definedName>
    <definedName name="Menu_Genres">#REF!</definedName>
    <definedName name="Nom_den">ESPECES_DEN!$B$8:$B$240</definedName>
    <definedName name="Nom_genres">GENRES!$C$7:$C$2683</definedName>
    <definedName name="Nom_Paph">ESPECES_PAPH!$B$8:$B$257</definedName>
    <definedName name="Num">[3]LISTE!$A$8:$A$4000</definedName>
    <definedName name="Section_Paph">ESPECES_PAPH!$A$8:$A$257</definedName>
    <definedName name="_xlnm.Print_Area" localSheetId="3">English_Registration!$A$1:$K$246</definedName>
    <definedName name="_xlnm.Print_Area" localSheetId="9">ESPECES_PAPH!$A$1:$B$6</definedName>
    <definedName name="_xlnm.Print_Area" localSheetId="1">Francais_Inscription!$A$1:$K$246</definedName>
    <definedName name="_xlnm.Print_Area" localSheetId="7">GENRES!$A$1:$G$1109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6" l="1"/>
  <c r="D31" i="6"/>
  <c r="F31" i="6"/>
  <c r="I31" i="6"/>
  <c r="E157" i="18" l="1"/>
  <c r="E158" i="18"/>
  <c r="E159" i="18"/>
  <c r="E160" i="18"/>
  <c r="E161" i="18"/>
  <c r="E162" i="18"/>
  <c r="E163" i="18"/>
  <c r="E164" i="18"/>
  <c r="E165" i="18"/>
  <c r="E166" i="18"/>
  <c r="E167" i="18"/>
  <c r="E168" i="18"/>
  <c r="E169" i="18"/>
  <c r="E170" i="18"/>
  <c r="E171" i="18"/>
  <c r="E172" i="18"/>
  <c r="E173" i="18"/>
  <c r="E174" i="18"/>
  <c r="E175" i="18"/>
  <c r="E176" i="18"/>
  <c r="E177" i="18"/>
  <c r="E178" i="18"/>
  <c r="E179" i="18"/>
  <c r="E180" i="18"/>
  <c r="E181" i="18"/>
  <c r="E182" i="18"/>
  <c r="E183" i="18"/>
  <c r="E184" i="18"/>
  <c r="E185" i="18"/>
  <c r="E186" i="18"/>
  <c r="E187" i="18"/>
  <c r="E188" i="18"/>
  <c r="E189" i="18"/>
  <c r="E190" i="18"/>
  <c r="E191" i="18"/>
  <c r="E192" i="18"/>
  <c r="E193" i="18"/>
  <c r="E194" i="18"/>
  <c r="E195" i="18"/>
  <c r="E196" i="18"/>
  <c r="E197" i="18"/>
  <c r="E198" i="18"/>
  <c r="E199" i="18"/>
  <c r="E200" i="18"/>
  <c r="E201" i="18"/>
  <c r="E202" i="18"/>
  <c r="E203" i="18"/>
  <c r="E204" i="18"/>
  <c r="E205" i="18"/>
  <c r="E206" i="18"/>
  <c r="E207" i="18"/>
  <c r="E208" i="18"/>
  <c r="E209" i="18"/>
  <c r="E210" i="18"/>
  <c r="E211" i="18"/>
  <c r="E212" i="18"/>
  <c r="E213" i="18"/>
  <c r="E214" i="18"/>
  <c r="E215" i="18"/>
  <c r="E216" i="18"/>
  <c r="E217" i="18"/>
  <c r="E218" i="18"/>
  <c r="E219" i="18"/>
  <c r="E220" i="18"/>
  <c r="E221" i="18"/>
  <c r="E222" i="18"/>
  <c r="E223" i="18"/>
  <c r="E224" i="18"/>
  <c r="E225" i="18"/>
  <c r="E226" i="18"/>
  <c r="E227" i="18"/>
  <c r="E228" i="18"/>
  <c r="E229" i="18"/>
  <c r="E230" i="18"/>
  <c r="E231" i="18"/>
  <c r="E232" i="18"/>
  <c r="E233" i="18"/>
  <c r="E234" i="18"/>
  <c r="E235" i="18"/>
  <c r="E236" i="18"/>
  <c r="E237" i="18"/>
  <c r="E238" i="18"/>
  <c r="E239" i="18"/>
  <c r="E240" i="18"/>
  <c r="E241" i="18"/>
  <c r="E242" i="18"/>
  <c r="E243" i="18"/>
  <c r="E244" i="18"/>
  <c r="E245" i="18"/>
  <c r="E156" i="18"/>
  <c r="I4" i="18"/>
  <c r="I2"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6" i="18"/>
  <c r="C9" i="18" s="1"/>
  <c r="E156" i="5"/>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H16" i="6"/>
  <c r="D16" i="6"/>
  <c r="F16" i="6"/>
  <c r="I16" i="6"/>
  <c r="E8" i="18" l="1"/>
  <c r="I4" i="5"/>
  <c r="H30" i="6"/>
  <c r="D30" i="6" l="1"/>
  <c r="F30" i="6"/>
  <c r="I30" i="6"/>
  <c r="H34" i="6" l="1"/>
  <c r="H5" i="6"/>
  <c r="H6" i="6"/>
  <c r="H7" i="6"/>
  <c r="H8" i="6"/>
  <c r="H9" i="6"/>
  <c r="H10" i="6"/>
  <c r="H11" i="6"/>
  <c r="H12" i="6"/>
  <c r="H13" i="6"/>
  <c r="H14" i="6"/>
  <c r="H15" i="6"/>
  <c r="H17" i="6"/>
  <c r="H18" i="6"/>
  <c r="H19" i="6"/>
  <c r="H20" i="6"/>
  <c r="H21" i="6"/>
  <c r="H22" i="6"/>
  <c r="H23" i="6"/>
  <c r="H24" i="6"/>
  <c r="H25" i="6"/>
  <c r="H27" i="6"/>
  <c r="H26" i="6"/>
  <c r="H28" i="6"/>
  <c r="H29" i="6"/>
  <c r="H33" i="6"/>
  <c r="H32" i="6"/>
  <c r="H4" i="6"/>
  <c r="H3" i="6"/>
  <c r="I3" i="6"/>
  <c r="I4" i="6"/>
  <c r="I5" i="6"/>
  <c r="I6" i="6"/>
  <c r="I7" i="6"/>
  <c r="I8" i="6"/>
  <c r="I9" i="6"/>
  <c r="I10" i="6"/>
  <c r="I11" i="6"/>
  <c r="I12" i="6"/>
  <c r="I13" i="6"/>
  <c r="I14" i="6"/>
  <c r="I15" i="6"/>
  <c r="I17" i="6"/>
  <c r="I18" i="6"/>
  <c r="I19" i="6"/>
  <c r="I20" i="6"/>
  <c r="I21" i="6"/>
  <c r="I22" i="6"/>
  <c r="I23" i="6"/>
  <c r="I24" i="6"/>
  <c r="I25" i="6"/>
  <c r="I27" i="6"/>
  <c r="I26" i="6"/>
  <c r="I28" i="6"/>
  <c r="I29" i="6"/>
  <c r="I33" i="6"/>
  <c r="I32" i="6"/>
  <c r="I34" i="6"/>
  <c r="D3" i="6"/>
  <c r="D4" i="6"/>
  <c r="D5" i="6"/>
  <c r="D6" i="6"/>
  <c r="D7" i="6"/>
  <c r="D8" i="6"/>
  <c r="D9" i="6"/>
  <c r="D10" i="6"/>
  <c r="D11" i="6"/>
  <c r="D12" i="6"/>
  <c r="D13" i="6"/>
  <c r="D14" i="6"/>
  <c r="D15" i="6"/>
  <c r="D17" i="6"/>
  <c r="D18" i="6"/>
  <c r="D19" i="6"/>
  <c r="D20" i="6"/>
  <c r="D21" i="6"/>
  <c r="D22" i="6"/>
  <c r="D23" i="6"/>
  <c r="D24" i="6"/>
  <c r="D25" i="6"/>
  <c r="D27" i="6"/>
  <c r="D26" i="6"/>
  <c r="D28" i="6"/>
  <c r="D29" i="6"/>
  <c r="D33" i="6"/>
  <c r="F3" i="6"/>
  <c r="F4" i="6"/>
  <c r="F5" i="6"/>
  <c r="F6" i="6"/>
  <c r="F7" i="6"/>
  <c r="F8" i="6"/>
  <c r="F9" i="6"/>
  <c r="F10" i="6"/>
  <c r="F11" i="6"/>
  <c r="F12" i="6"/>
  <c r="F13" i="6"/>
  <c r="F14" i="6"/>
  <c r="F15" i="6"/>
  <c r="F17" i="6"/>
  <c r="F18" i="6"/>
  <c r="F19" i="6"/>
  <c r="F20" i="6"/>
  <c r="F21" i="6"/>
  <c r="F22" i="6"/>
  <c r="F23" i="6"/>
  <c r="F24" i="6"/>
  <c r="F25" i="6"/>
  <c r="F27" i="6"/>
  <c r="F26" i="6"/>
  <c r="F28" i="6"/>
  <c r="F29" i="6"/>
  <c r="F33" i="6"/>
  <c r="D32" i="6"/>
  <c r="F32" i="6"/>
  <c r="F34" i="6" l="1"/>
  <c r="D34" i="6"/>
  <c r="H148" i="1"/>
  <c r="E148" i="1"/>
  <c r="D148" i="1"/>
  <c r="F6" i="5" l="1"/>
  <c r="C9" i="5" s="1"/>
  <c r="I2" i="5"/>
  <c r="E8" i="5" l="1"/>
  <c r="F156"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157" i="5"/>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F159" i="5" l="1"/>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B167" i="11" a="1"/>
  <c r="B167" i="11" s="1"/>
  <c r="B168" i="12" a="1"/>
  <c r="B168" i="12" s="1"/>
  <c r="B169" i="12" a="1"/>
  <c r="B169" i="12" s="1"/>
  <c r="B170" i="12" a="1"/>
  <c r="B170" i="12" s="1"/>
  <c r="B171" i="12" a="1"/>
  <c r="B171" i="12" s="1"/>
  <c r="B172" i="12" a="1"/>
  <c r="B172" i="12" s="1"/>
  <c r="B173" i="12" a="1"/>
  <c r="B173" i="12" s="1"/>
  <c r="B174" i="12" a="1"/>
  <c r="B174" i="12" s="1"/>
  <c r="B175" i="12" a="1"/>
  <c r="B175" i="12" s="1"/>
  <c r="B176" i="12" a="1"/>
  <c r="B176" i="12" s="1"/>
  <c r="B177" i="12" a="1"/>
  <c r="B177" i="12" s="1"/>
  <c r="B178" i="12" a="1"/>
  <c r="B178" i="12" s="1"/>
  <c r="B179" i="12" a="1"/>
  <c r="B179" i="12" s="1"/>
  <c r="B180" i="12" a="1"/>
  <c r="B180" i="12" s="1"/>
  <c r="B181" i="12" a="1"/>
  <c r="B181" i="12" s="1"/>
  <c r="B182" i="12" a="1"/>
  <c r="B182" i="12" s="1"/>
  <c r="B183" i="12" a="1"/>
  <c r="B183" i="12" s="1"/>
  <c r="B184" i="12" a="1"/>
  <c r="B184" i="12" s="1"/>
  <c r="B185" i="12" a="1"/>
  <c r="B185" i="12" s="1"/>
  <c r="B186" i="12" a="1"/>
  <c r="B186" i="12" s="1"/>
  <c r="B167" i="12" a="1"/>
  <c r="B167" i="12" s="1"/>
  <c r="B168" i="11" a="1"/>
  <c r="B168" i="11" s="1"/>
  <c r="B169" i="11" a="1"/>
  <c r="B169" i="11" s="1"/>
  <c r="B170" i="11" a="1"/>
  <c r="B170" i="11" s="1"/>
  <c r="B171" i="11" a="1"/>
  <c r="B171" i="11" s="1"/>
  <c r="B172" i="11" a="1"/>
  <c r="B172" i="11" s="1"/>
  <c r="B173" i="11" a="1"/>
  <c r="B173" i="11" s="1"/>
  <c r="B174" i="11" a="1"/>
  <c r="B174" i="11" s="1"/>
  <c r="B175" i="11" a="1"/>
  <c r="B175" i="11" s="1"/>
  <c r="B176" i="11" a="1"/>
  <c r="B176" i="11" s="1"/>
  <c r="B177" i="11" a="1"/>
  <c r="B177" i="11" s="1"/>
  <c r="B178" i="11" a="1"/>
  <c r="B178" i="11" s="1"/>
  <c r="B179" i="11" a="1"/>
  <c r="B179" i="11" s="1"/>
  <c r="B180" i="11" a="1"/>
  <c r="B180" i="11" s="1"/>
  <c r="B181" i="11" a="1"/>
  <c r="B181" i="11" s="1"/>
  <c r="B182" i="11" a="1"/>
  <c r="B182" i="11" s="1"/>
  <c r="B183" i="11" a="1"/>
  <c r="B183" i="11" s="1"/>
  <c r="B184" i="11" a="1"/>
  <c r="B184" i="11" s="1"/>
  <c r="B185" i="11" a="1"/>
  <c r="B185" i="11" s="1"/>
  <c r="B186" i="11" a="1"/>
  <c r="B186" i="11" s="1"/>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223" i="16"/>
  <c r="E224" i="16"/>
  <c r="E225" i="16"/>
  <c r="E226" i="16"/>
  <c r="E227" i="16"/>
  <c r="E228" i="16"/>
  <c r="E229" i="16"/>
  <c r="E230" i="16"/>
  <c r="E231" i="16"/>
  <c r="E232" i="16"/>
  <c r="E233" i="16"/>
  <c r="E234" i="16"/>
  <c r="E235" i="16"/>
  <c r="E236" i="16"/>
  <c r="E237" i="16"/>
  <c r="E238" i="16"/>
  <c r="E239"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4" i="1"/>
  <c r="F158" i="5" l="1"/>
  <c r="F157" i="5"/>
  <c r="C165" i="12"/>
  <c r="C165" i="11"/>
  <c r="B193" i="11" a="1"/>
  <c r="B193" i="11" s="1"/>
  <c r="B194" i="11" a="1"/>
  <c r="B194" i="11" s="1"/>
  <c r="B195" i="11" a="1"/>
  <c r="B195" i="11" s="1"/>
  <c r="B196" i="11" a="1"/>
  <c r="B196" i="11" s="1"/>
  <c r="B197" i="11" a="1"/>
  <c r="B197" i="11" s="1"/>
  <c r="B198" i="11" a="1"/>
  <c r="B198" i="11" s="1"/>
  <c r="B199" i="11" a="1"/>
  <c r="B199" i="11" s="1"/>
  <c r="B200" i="11" a="1"/>
  <c r="B200" i="11" s="1"/>
  <c r="B201" i="11" a="1"/>
  <c r="B201" i="11" s="1"/>
  <c r="B202" i="11" a="1"/>
  <c r="B202" i="11" s="1"/>
  <c r="B203" i="11" a="1"/>
  <c r="B203" i="11" s="1"/>
  <c r="B204" i="11" a="1"/>
  <c r="B204" i="11" s="1"/>
  <c r="B205" i="11" a="1"/>
  <c r="B205" i="11" s="1"/>
  <c r="B206" i="11" a="1"/>
  <c r="B206" i="11" s="1"/>
  <c r="B190" i="12" a="1"/>
  <c r="B190" i="12" s="1"/>
  <c r="B191" i="12" a="1"/>
  <c r="B191" i="12" s="1"/>
  <c r="B192" i="12" a="1"/>
  <c r="B192" i="12" s="1"/>
  <c r="B193" i="12" a="1"/>
  <c r="B193" i="12" s="1"/>
  <c r="B194" i="12" a="1"/>
  <c r="B194" i="12" s="1"/>
  <c r="B195" i="12" a="1"/>
  <c r="B195" i="12" s="1"/>
  <c r="B196" i="12" a="1"/>
  <c r="B196" i="12" s="1"/>
  <c r="B197" i="12" a="1"/>
  <c r="B197" i="12" s="1"/>
  <c r="B198" i="12" a="1"/>
  <c r="B198" i="12" s="1"/>
  <c r="B199" i="12" a="1"/>
  <c r="B199" i="12" s="1"/>
  <c r="B200" i="12" a="1"/>
  <c r="B200" i="12" s="1"/>
  <c r="B201" i="12" a="1"/>
  <c r="B201" i="12" s="1"/>
  <c r="B202" i="12" a="1"/>
  <c r="B202" i="12" s="1"/>
  <c r="B203" i="12" a="1"/>
  <c r="B203" i="12" s="1"/>
  <c r="B204" i="12" a="1"/>
  <c r="B204" i="12" s="1"/>
  <c r="B205" i="12" a="1"/>
  <c r="B205" i="12" s="1"/>
  <c r="B206" i="12" a="1"/>
  <c r="B206" i="12" s="1"/>
  <c r="B189" i="12" a="1"/>
  <c r="B189" i="12" s="1"/>
  <c r="B192" i="11" a="1"/>
  <c r="B192" i="11" s="1"/>
  <c r="B191" i="11" a="1"/>
  <c r="B191" i="11" s="1"/>
  <c r="B190" i="11" a="1"/>
  <c r="B190" i="11" s="1"/>
  <c r="B189" i="11" a="1"/>
  <c r="B18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Roy</author>
  </authors>
  <commentList>
    <comment ref="C532" authorId="0" shapeId="0" xr:uid="{D8A89963-600C-0D4C-B829-21C9AD5EF548}">
      <text>
        <r>
          <rPr>
            <b/>
            <sz val="9"/>
            <color indexed="81"/>
            <rFont val="Tahoma"/>
            <family val="2"/>
          </rPr>
          <t>Nicole Roy:</t>
        </r>
        <r>
          <rPr>
            <sz val="9"/>
            <color indexed="81"/>
            <rFont val="Tahoma"/>
            <family val="2"/>
          </rPr>
          <t xml:space="preserve">
KEW name unplaced</t>
        </r>
      </text>
    </comment>
    <comment ref="C605" authorId="0" shapeId="0" xr:uid="{39F6469F-A277-C849-B6C3-DFFBDF656B8D}">
      <text>
        <r>
          <rPr>
            <b/>
            <sz val="9"/>
            <color rgb="FF000000"/>
            <rFont val="Tahoma"/>
            <family val="2"/>
          </rPr>
          <t>Nicole Roy:</t>
        </r>
        <r>
          <rPr>
            <sz val="9"/>
            <color rgb="FF000000"/>
            <rFont val="Tahoma"/>
            <family val="2"/>
          </rPr>
          <t xml:space="preserve">
</t>
        </r>
        <r>
          <rPr>
            <sz val="9"/>
            <color rgb="FF000000"/>
            <rFont val="Tahoma"/>
            <family val="2"/>
          </rPr>
          <t xml:space="preserve">London orchid Society hybrid list 22 july 2022
</t>
        </r>
        <r>
          <rPr>
            <sz val="9"/>
            <color rgb="FF000000"/>
            <rFont val="Tahoma"/>
            <family val="2"/>
          </rPr>
          <t xml:space="preserve">
</t>
        </r>
        <r>
          <rPr>
            <sz val="9"/>
            <color rgb="FF000000"/>
            <rFont val="Tahoma"/>
            <family val="2"/>
          </rPr>
          <t xml:space="preserve">Sanders list 2017
</t>
        </r>
      </text>
    </comment>
    <comment ref="C815" authorId="0" shapeId="0" xr:uid="{DE24E99B-8A77-9D40-BB75-E980ABD1AE9B}">
      <text>
        <r>
          <rPr>
            <b/>
            <sz val="9"/>
            <color indexed="81"/>
            <rFont val="Tahoma"/>
            <family val="2"/>
          </rPr>
          <t>Nicole Roy:</t>
        </r>
        <r>
          <rPr>
            <sz val="9"/>
            <color indexed="81"/>
            <rFont val="Tahoma"/>
            <family val="2"/>
          </rPr>
          <t xml:space="preserve">
London Orchid Society hybrid list 15 july 2022</t>
        </r>
      </text>
    </comment>
    <comment ref="C1169" authorId="0" shapeId="0" xr:uid="{66914CB5-7ADA-A047-8A4E-AF81324473A4}">
      <text>
        <r>
          <rPr>
            <b/>
            <sz val="9"/>
            <color indexed="81"/>
            <rFont val="Tahoma"/>
            <family val="2"/>
          </rPr>
          <t>Nicole Roy:</t>
        </r>
        <r>
          <rPr>
            <sz val="9"/>
            <color indexed="81"/>
            <rFont val="Tahoma"/>
            <family val="2"/>
          </rPr>
          <t xml:space="preserve">
Name UNPLACED in KEW Plants of the world Online;
London orchid society July 15, 2022
</t>
        </r>
      </text>
    </comment>
    <comment ref="C1448" authorId="0" shapeId="0" xr:uid="{BC81DB16-2DBB-8043-849A-7AC89EEE937B}">
      <text>
        <r>
          <rPr>
            <b/>
            <sz val="9"/>
            <color indexed="81"/>
            <rFont val="Tahoma"/>
            <family val="2"/>
          </rPr>
          <t>Nicole Roy:</t>
        </r>
        <r>
          <rPr>
            <sz val="9"/>
            <color indexed="81"/>
            <rFont val="Tahoma"/>
            <family val="2"/>
          </rPr>
          <t xml:space="preserve">
Name UNPLACED  in Kew Plants of the world online</t>
        </r>
      </text>
    </comment>
    <comment ref="C1797" authorId="0" shapeId="0" xr:uid="{F111280A-8868-2244-AA72-1E74AAB0D48E}">
      <text>
        <r>
          <rPr>
            <b/>
            <sz val="9"/>
            <color indexed="81"/>
            <rFont val="Tahoma"/>
            <family val="2"/>
          </rPr>
          <t>Nicole Roy:</t>
        </r>
        <r>
          <rPr>
            <sz val="9"/>
            <color indexed="81"/>
            <rFont val="Tahoma"/>
            <family val="2"/>
          </rPr>
          <t xml:space="preserve">
Sanders List 2017</t>
        </r>
      </text>
    </comment>
    <comment ref="C2060" authorId="0" shapeId="0" xr:uid="{4CA5BB8F-64C5-ED46-AF26-7290843906A4}">
      <text>
        <r>
          <rPr>
            <b/>
            <sz val="9"/>
            <color indexed="81"/>
            <rFont val="Tahoma"/>
            <family val="2"/>
          </rPr>
          <t>Nicole Roy:</t>
        </r>
        <r>
          <rPr>
            <sz val="9"/>
            <color indexed="81"/>
            <rFont val="Tahoma"/>
            <family val="2"/>
          </rPr>
          <t xml:space="preserve">
Sanders list 2017</t>
        </r>
      </text>
    </comment>
    <comment ref="C2209" authorId="0" shapeId="0" xr:uid="{1FCD9967-2CF9-AD43-BE85-275601C9F134}">
      <text>
        <r>
          <rPr>
            <b/>
            <sz val="9"/>
            <color indexed="81"/>
            <rFont val="Tahoma"/>
            <family val="2"/>
          </rPr>
          <t>Nicole Roy:</t>
        </r>
        <r>
          <rPr>
            <sz val="9"/>
            <color indexed="81"/>
            <rFont val="Tahoma"/>
            <family val="2"/>
          </rPr>
          <t xml:space="preserve">
Sanders List 2017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<sst xmlns="http://schemas.openxmlformats.org/spreadsheetml/2006/main" count="11903" uniqueCount="9159">
  <si>
    <t>Courriel:</t>
  </si>
  <si>
    <t/>
  </si>
  <si>
    <t>No. Classe</t>
  </si>
  <si>
    <t>✅</t>
  </si>
  <si>
    <t>🚫</t>
  </si>
  <si>
    <t>Présentoir d'un marchand ou d'un éleveur</t>
  </si>
  <si>
    <t>Présentoir éducatif</t>
  </si>
  <si>
    <t>Dessins</t>
  </si>
  <si>
    <t>23a</t>
  </si>
  <si>
    <t>30a</t>
  </si>
  <si>
    <t>34a</t>
  </si>
  <si>
    <t>37a</t>
  </si>
  <si>
    <t>37b</t>
  </si>
  <si>
    <t>37c</t>
  </si>
  <si>
    <t>37d</t>
  </si>
  <si>
    <t>37e</t>
  </si>
  <si>
    <t>38a</t>
  </si>
  <si>
    <t>38b</t>
  </si>
  <si>
    <t>38c</t>
  </si>
  <si>
    <t>38d</t>
  </si>
  <si>
    <t>38e</t>
  </si>
  <si>
    <t>44a</t>
  </si>
  <si>
    <t>44b</t>
  </si>
  <si>
    <t>44c</t>
  </si>
  <si>
    <t>44d</t>
  </si>
  <si>
    <t>44e</t>
  </si>
  <si>
    <t>44f</t>
  </si>
  <si>
    <t>44g</t>
  </si>
  <si>
    <t>44h</t>
  </si>
  <si>
    <t>56a</t>
  </si>
  <si>
    <t>64a</t>
  </si>
  <si>
    <t>64b</t>
  </si>
  <si>
    <t>64c</t>
  </si>
  <si>
    <t>64d</t>
  </si>
  <si>
    <t>64e</t>
  </si>
  <si>
    <t>64f</t>
  </si>
  <si>
    <t>64g</t>
  </si>
  <si>
    <t>65a</t>
  </si>
  <si>
    <t>65b</t>
  </si>
  <si>
    <t>65c</t>
  </si>
  <si>
    <t>65d</t>
  </si>
  <si>
    <t>66a</t>
  </si>
  <si>
    <t>66b</t>
  </si>
  <si>
    <t>66c</t>
  </si>
  <si>
    <t>66d</t>
  </si>
  <si>
    <t>66e</t>
  </si>
  <si>
    <t>92a</t>
  </si>
  <si>
    <t>101a</t>
  </si>
  <si>
    <t>105a</t>
  </si>
  <si>
    <t>108a</t>
  </si>
  <si>
    <t>108b</t>
  </si>
  <si>
    <t>110a</t>
  </si>
  <si>
    <t>110b</t>
  </si>
  <si>
    <t>110c</t>
  </si>
  <si>
    <t>111a</t>
  </si>
  <si>
    <t>116a</t>
  </si>
  <si>
    <t>116b</t>
  </si>
  <si>
    <t>300a</t>
  </si>
  <si>
    <t>300b</t>
  </si>
  <si>
    <t>300c</t>
  </si>
  <si>
    <t>300d</t>
  </si>
  <si>
    <t>301a</t>
  </si>
  <si>
    <t>302a</t>
  </si>
  <si>
    <t>302b</t>
  </si>
  <si>
    <t>Nom Classe</t>
  </si>
  <si>
    <t>Légende des cellules:</t>
  </si>
  <si>
    <t>Juger par AOS?</t>
  </si>
  <si>
    <t>Orchid Society exhibit</t>
  </si>
  <si>
    <t>Educational exhibit</t>
  </si>
  <si>
    <t>Orchids grown for their foliage</t>
  </si>
  <si>
    <t>Drawings</t>
  </si>
  <si>
    <t>Artwork other than above</t>
  </si>
  <si>
    <t>Class Name</t>
  </si>
  <si>
    <t>No. + Class Name</t>
  </si>
  <si>
    <t>Email:</t>
  </si>
  <si>
    <t>Legend:</t>
  </si>
  <si>
    <t>Exhibitor Coordinates</t>
  </si>
  <si>
    <t>Plante Registration Information</t>
  </si>
  <si>
    <t>Judged by AOS?</t>
  </si>
  <si>
    <t>-</t>
  </si>
  <si>
    <t>No. membre OdM:</t>
  </si>
  <si>
    <t>: Là où il est possible de saisir des données.</t>
  </si>
  <si>
    <t>Kiosque Parfum?</t>
  </si>
  <si>
    <t>FRANÇAIS - Utilisez la feuille "Francais_Inscription" pour faire votre inscription.</t>
  </si>
  <si>
    <t>: Aucune inscripton ou sélection n'est possible (formules).</t>
  </si>
  <si>
    <t>Si vous êtes membre des Orchidophiles de Montréal (OdM), inscrivez votre numéro de membre.</t>
  </si>
  <si>
    <r>
      <t xml:space="preserve">Suite à la réception et de l'inscription de vos plantes, un fichier de </t>
    </r>
    <r>
      <rPr>
        <b/>
        <sz val="16"/>
        <color theme="1"/>
        <rFont val="Calibri"/>
        <family val="2"/>
        <scheme val="minor"/>
      </rPr>
      <t>confirmation d'inscription</t>
    </r>
    <r>
      <rPr>
        <sz val="16"/>
        <color theme="1"/>
        <rFont val="Calibri"/>
        <family val="2"/>
        <scheme val="minor"/>
      </rPr>
      <t xml:space="preserve"> vous sera envoyé à l'adresse de courriel apparaissant dans votre inscription. Vous devrez utiliser ce fichier pour apporter toute modification à l'inscription de vos plantes.</t>
    </r>
  </si>
  <si>
    <t>Préparation:</t>
  </si>
  <si>
    <t>Le code de couleur suivant est appliqué dans la feuille d'inscription de ce fichier:</t>
  </si>
  <si>
    <t xml:space="preserve"> Général</t>
  </si>
  <si>
    <t xml:space="preserve"> Coordonnées de l'exposant</t>
  </si>
  <si>
    <t xml:space="preserve"> Informations des plantes à inscrire</t>
  </si>
  <si>
    <t>Member No. (OdM):</t>
  </si>
  <si>
    <r>
      <t xml:space="preserve">Il est </t>
    </r>
    <r>
      <rPr>
        <b/>
        <sz val="16"/>
        <color theme="1"/>
        <rFont val="Calibri"/>
        <family val="2"/>
        <scheme val="minor"/>
      </rPr>
      <t>obligatoire</t>
    </r>
    <r>
      <rPr>
        <sz val="16"/>
        <color theme="1"/>
        <rFont val="Calibri"/>
        <family val="2"/>
        <scheme val="minor"/>
      </rPr>
      <t xml:space="preserve"> d'inscrire le nom de chaque plante.  Entrez le nom précis de la plante, en respectant le plus possible la nomenclature « </t>
    </r>
    <r>
      <rPr>
        <i/>
        <sz val="16"/>
        <color theme="1"/>
        <rFont val="Calibri"/>
        <family val="2"/>
        <scheme val="minor"/>
      </rPr>
      <t>genre espèce</t>
    </r>
    <r>
      <rPr>
        <sz val="16"/>
        <color theme="1"/>
        <rFont val="Calibri"/>
        <family val="2"/>
        <scheme val="minor"/>
      </rPr>
      <t xml:space="preserve"> » ou « </t>
    </r>
    <r>
      <rPr>
        <i/>
        <sz val="16"/>
        <color theme="1"/>
        <rFont val="Calibri"/>
        <family val="2"/>
        <scheme val="minor"/>
      </rPr>
      <t>genre</t>
    </r>
    <r>
      <rPr>
        <sz val="16"/>
        <color theme="1"/>
        <rFont val="Calibri"/>
        <family val="2"/>
        <scheme val="minor"/>
      </rPr>
      <t xml:space="preserve"> grex 'nom de cultivar' » (ce dernier étant optionnel).</t>
    </r>
  </si>
  <si>
    <t>ENGLISH - Use the "English_Registration" worksheet to register your plants.</t>
  </si>
  <si>
    <t>General</t>
  </si>
  <si>
    <t>: Data entry is permitted.</t>
  </si>
  <si>
    <t>: No data entry possible (formulas).</t>
  </si>
  <si>
    <t>Preparation:</t>
  </si>
  <si>
    <t>If you are a member of the Orchidophiles de Montréal (OdM) society, enter your membership number.</t>
  </si>
  <si>
    <t xml:space="preserve"> Plant Registration Information</t>
  </si>
  <si>
    <t xml:space="preserve"> Exhibitor Coordinates</t>
  </si>
  <si>
    <r>
      <t xml:space="preserve">You </t>
    </r>
    <r>
      <rPr>
        <b/>
        <sz val="16"/>
        <color theme="1"/>
        <rFont val="Calibri"/>
        <family val="2"/>
        <scheme val="minor"/>
      </rPr>
      <t>must</t>
    </r>
    <r>
      <rPr>
        <sz val="16"/>
        <color theme="1"/>
        <rFont val="Calibri"/>
        <family val="2"/>
        <scheme val="minor"/>
      </rPr>
      <t xml:space="preserve"> register the name of each plant.  Enter the precise name of the plant while, as much as possible, adhering to the </t>
    </r>
    <r>
      <rPr>
        <i/>
        <sz val="16"/>
        <color theme="1"/>
        <rFont val="Calibri"/>
        <family val="2"/>
        <scheme val="minor"/>
      </rPr>
      <t>genus species</t>
    </r>
    <r>
      <rPr>
        <sz val="16"/>
        <color theme="1"/>
        <rFont val="Calibri"/>
        <family val="2"/>
        <scheme val="minor"/>
      </rPr>
      <t xml:space="preserve"> or </t>
    </r>
    <r>
      <rPr>
        <i/>
        <sz val="16"/>
        <color theme="1"/>
        <rFont val="Calibri"/>
        <family val="2"/>
        <scheme val="minor"/>
      </rPr>
      <t>genus</t>
    </r>
    <r>
      <rPr>
        <sz val="16"/>
        <color theme="1"/>
        <rFont val="Calibri"/>
        <family val="2"/>
        <scheme val="minor"/>
      </rPr>
      <t xml:space="preserve"> grex 'cultivar name' nomenclature (the latter being optional).</t>
    </r>
  </si>
  <si>
    <t>The following legend (color codes) applies to the registration workseet of this file:</t>
  </si>
  <si>
    <t>Registration email</t>
  </si>
  <si>
    <t>113a</t>
  </si>
  <si>
    <t>Présentoir  amateur, 1 à 5 plantes</t>
  </si>
  <si>
    <t>Présentoir amateur, 6 à 15 plantes</t>
  </si>
  <si>
    <t>Présentoir amateur, 16 à 25 plantes</t>
  </si>
  <si>
    <t>Présentoir amateur, plus de 25 plantes</t>
  </si>
  <si>
    <t>Présentoir d'une Société orchidophile</t>
  </si>
  <si>
    <t>Epidendrum espèces</t>
  </si>
  <si>
    <t>Encyclia espèces</t>
  </si>
  <si>
    <t>Epidendrum et Encyclia hybrides</t>
  </si>
  <si>
    <t>Epidendrum et Encyclia hybrides intergénériques</t>
  </si>
  <si>
    <t>Brassavola (incluant Rhycholaelia) espèces, hybrides intra et intergénériques autres que ci-dessus mais excluant Cattleya</t>
  </si>
  <si>
    <t xml:space="preserve">Broughtonia espèces, hybrides et hybrides intergénériques autres que ci-dessus mais excluant Cattleya </t>
  </si>
  <si>
    <t>Laelia espèces, hybrides et hybrides intergénériques autres que ci-dessus mais excluant Cattleya</t>
  </si>
  <si>
    <t>Cattleya espèces</t>
  </si>
  <si>
    <t>Genres alliés aux Cattleya espèces autres que ci-dessus</t>
  </si>
  <si>
    <t>Cattleya hybrides et hybrides intergénériques autres que ci-dessus - Blancs</t>
  </si>
  <si>
    <t>Cattleya hybrides et hybrides intergénériques autres que ci-dessus - Semi-alba (blanc à labelle rouge/pourpre)</t>
  </si>
  <si>
    <t>Cattleya hybrides et hybrides intergénériques autres que ci-dessus - Rouges/Rouge-Lavande</t>
  </si>
  <si>
    <t>Cattleya hybrides et hybrides intergénériques autres que ci-dessus - Jaunes/Orange</t>
  </si>
  <si>
    <t>Cattleya hybrides et hybrides intergénériques autres que ci-dessus - Vert</t>
  </si>
  <si>
    <t>Cattleya hybrides et hybrides intergénériques autres que ci-dessus - Lavande/Mauve/Pourpre</t>
  </si>
  <si>
    <t>Cattleya hybrides et hybrides intergénériques autres que ci-dessus - « Splash » toutes couleurs</t>
  </si>
  <si>
    <t>Cattleya hybrides et hybrides intergénériques autres que ci-dessus - autres couleurs</t>
  </si>
  <si>
    <t>Genres alliés aux Cattleya hybrides et hybrides intergénériques autres que ci-dessus</t>
  </si>
  <si>
    <t>Cattleya et genres alliés espèces, hybrides et hybrides intergénériques - Miniatures - hauteur de la plante excluant l'inflorescence 10 pouces (25 cm) ou moins</t>
  </si>
  <si>
    <t>Paphiopedilum hybrides primaires et complexes - Vinicolores(5)</t>
  </si>
  <si>
    <t>Paphiopedilum hybrides primaires - Blancs(5)</t>
  </si>
  <si>
    <t>Paphiopedilum hybrides primaires - Verts/Jaunes(5)</t>
  </si>
  <si>
    <t>Paphiopedilum hybrides primaires - Bronze/Acajou(5)</t>
  </si>
  <si>
    <t>Paphiopedilum hybrides primaires - Rouges/Roses(5)</t>
  </si>
  <si>
    <t>Paphiopedilum hybrides primaires - autres couleurs(5)</t>
  </si>
  <si>
    <t>Paphiopedilum hybrides complexes - Blancs(5)</t>
  </si>
  <si>
    <t>Paphiopedilum hybrides complexes - Verts/Jaunes(5)</t>
  </si>
  <si>
    <t>Paphiopedilum hybrides complexes - Rouges/Roses(5)</t>
  </si>
  <si>
    <t>Paphiopedilum hybrides complexes - autres couleurs(5)</t>
  </si>
  <si>
    <t>Phragmipedium espèces à longs pétales (longueur minimale des pétales: 15 cm)</t>
  </si>
  <si>
    <t>Phragmipedium espèces - Rose /Jaune /Rouge /Orange, autre que ci-dessus</t>
  </si>
  <si>
    <t>Phragmipedium espèces - Vert/Brun, autre que ci-dessus</t>
  </si>
  <si>
    <t>Phragmipedium hybrides à longs pétales (i.e. hybrides de Phragmipedium caudatum)</t>
  </si>
  <si>
    <t>Phragmipedium hybrides Rose/Blanc, autre que ci-dessus</t>
  </si>
  <si>
    <t>Phragmipedium hybrides Rouge/Jaune/Orange, autre que ci-dessus (i.e. hybrides de Phragmipedium besseae)</t>
  </si>
  <si>
    <t>Phragmipedium hybrides Vert/Brun, autre que ci-dessus</t>
  </si>
  <si>
    <t>Cypripedium et genres alliés espèces, hybrides et hybrides intergénériques autres que ci-dessus, incluant Mexipedium et Selenipedium</t>
  </si>
  <si>
    <t>Aerangis espèces, hybrides et hybrides intergénériques</t>
  </si>
  <si>
    <t>Aerides espèces, hybrides et hybrides intergénériques autres que ci-dessus</t>
  </si>
  <si>
    <t>Angraecum espèces, hybrides et hybrides intergénériques autres que ci-dessus</t>
  </si>
  <si>
    <t>Arachnis espèces, hybrides et hybrides intergénériques autres que ci-dessus</t>
  </si>
  <si>
    <t>Rhynchostylis espèces, hybrides et hybrides intergénériques autres que  ci-dessus</t>
  </si>
  <si>
    <t>Renanthera espèces, hybrides et hybrides intergénériques autres que ci-dessus</t>
  </si>
  <si>
    <t>Vanda espèces (incluant Neofinetia en fleurs)</t>
  </si>
  <si>
    <t>Vanda espèces végétatives (incluant Neofinetia), hybrides ou intergénériques sans fleur</t>
  </si>
  <si>
    <t>Vanda hybrides, feuilles cylindriques et semi cylindriques</t>
  </si>
  <si>
    <t>Vanda hybrides, feuilles larges</t>
  </si>
  <si>
    <t>Vanda hybrides et hybrides intergénériques autres que ci-dessus, mais excluant Doritis et Phalaenopsis</t>
  </si>
  <si>
    <t>Genres alliés aux Vanda espèces, hybrides et hybrides intergénériques autres que ci-dessus mais excluant Doritis et Phalaenopsis</t>
  </si>
  <si>
    <t xml:space="preserve">Phalaenopsis espèces </t>
  </si>
  <si>
    <t>Phalaenopsis hybrides - Blancs sans marques(7)</t>
  </si>
  <si>
    <t>Phalaenopsis hybrides - Blancs à labelle coloré sans marques(7)</t>
  </si>
  <si>
    <t>Phalaenopsis hybrides - Blancs avec marques(7)</t>
  </si>
  <si>
    <t>Phalaenopsis hybrides - multifloraux, Blancs avec ou sans marques(7) (8)</t>
  </si>
  <si>
    <t>Phalaenopsis hybrides - Roses sans marques(7)</t>
  </si>
  <si>
    <t>Phalaenopsis hybrides - Roses avec marques(7)</t>
  </si>
  <si>
    <t>Phalaenopsis hybrides - multifloraux, Roses avec ou sans marques(7) (8)</t>
  </si>
  <si>
    <t>Phalaenopsis hybrides - Jaunes sans marques(7)</t>
  </si>
  <si>
    <t>Phalaenopsis hybrides - Jaunes avec marques(7)</t>
  </si>
  <si>
    <t>Phalaenopsis hybrides - multifloraux, Jaunes avec ou sans marques(7) (8)</t>
  </si>
  <si>
    <t>Phalaenopsis hybrides - Rouges sans marques(7)</t>
  </si>
  <si>
    <t>Phalaenopsis hybrides - Rouges avec marques(7)</t>
  </si>
  <si>
    <t>Phalaenopsis hybrides - multifloraux, Rouges avec ou sans marques(7) (8)</t>
  </si>
  <si>
    <t>Phalaenopsis hybrides - autres couleurs que ci-dessus sans marques(7)</t>
  </si>
  <si>
    <t>Phalaenopsis hybrides - autres couleurs que ci-dessus avec marques(7)</t>
  </si>
  <si>
    <t>Phalaenopsis hybrides - multifloraux, autres couleurs avec ou sans marques(7) (8)</t>
  </si>
  <si>
    <t>Phalaenopsis hybrides intergénériques autres que ci-dessus</t>
  </si>
  <si>
    <t xml:space="preserve">Brassia(9) espèces, hybrides et hybrides intergénériques </t>
  </si>
  <si>
    <t>Miltonia et Miltoniopsis espèces(10)</t>
  </si>
  <si>
    <t>Miltonia et Miltoniopsis hybrides</t>
  </si>
  <si>
    <t>Miltonia et Miltoniopsis hybrides intergénériques autres que ci-dessus</t>
  </si>
  <si>
    <t>Odontoglossum espèces</t>
  </si>
  <si>
    <t>Odontoglossum hybrides</t>
  </si>
  <si>
    <t>Odontoglossum hybrides intergénériques autres que ci-dessus</t>
  </si>
  <si>
    <t>Oncidium espèces, sauf les équitants</t>
  </si>
  <si>
    <t>Oncidium hybrides, sauf les équitants</t>
  </si>
  <si>
    <t>Oncidium équitants (Tolumnia et genres apparentés) espèces</t>
  </si>
  <si>
    <t>Oncidium équitants (Tolumnia et genres apparentés) hybrides</t>
  </si>
  <si>
    <t>Oncidium - hybrides intergénériques autres que ci-dessus</t>
  </si>
  <si>
    <t>Genres alliés aux Oncidium - espèces, hybrides et hybrides intergénériques autres que ci-dessus</t>
  </si>
  <si>
    <t>Cymbidium espèces</t>
  </si>
  <si>
    <t>Cymbidium espèces végétatives, hybrides et intergénériques sans fleur</t>
  </si>
  <si>
    <t>Cymbidium hybrides standards - blancs avec ou sans marque</t>
  </si>
  <si>
    <t>Cymbidium hybrides standards - Jaunes/Orange avec ou sans marques</t>
  </si>
  <si>
    <t>Cymbidium hybrides standards - Rouges avec ou sans marques</t>
  </si>
  <si>
    <t>Cymbidium hybrides standards - Violet/Mauve/Pourpre avec ou sans marques</t>
  </si>
  <si>
    <t>Cymbidium hybrides standards - autres couleurs avec ou sans marques</t>
  </si>
  <si>
    <t>Cymbidium hybrides miniatures - Blancs avec ou sans marques</t>
  </si>
  <si>
    <t>Cymbidium hybrides miniatures - Jaunes/Orange avec ou sans marques</t>
  </si>
  <si>
    <t>Cymbidium hybrides miniatures - Rouges avec ou sans marques</t>
  </si>
  <si>
    <t>Cymbidium hybrides miniatures - Violet/Mauve/Pourpre avec ou sans marques</t>
  </si>
  <si>
    <t>Cymbidium hybrides miniatures - autres couleurs avec ou sans marques</t>
  </si>
  <si>
    <t>Cymbidium et Genres alliés aux Cymbidium espèces, hybrides et hybrides intergénériques autres que ci-dessus</t>
  </si>
  <si>
    <t>Dendrobium espèces, type Nobile</t>
  </si>
  <si>
    <t>Dendrobium espèces, types Phalaenopsis et Antilope</t>
  </si>
  <si>
    <t>Dendrobium espèces, type Nigrohirsute</t>
  </si>
  <si>
    <t>Dendrobium espèces, autres que ci-dessus</t>
  </si>
  <si>
    <t>Dendrobium hybrides, type Nobile</t>
  </si>
  <si>
    <t>Dendrobium hybrides, type Phalaenopsis et Antilope</t>
  </si>
  <si>
    <t>Dendrobium hybrides, type Nigrohirsute</t>
  </si>
  <si>
    <t>Dendrobium hybrides, autres que ci-dessus</t>
  </si>
  <si>
    <t>Dendrobium espèces, hybrides et intergénériques végétatifs sans fleurs</t>
  </si>
  <si>
    <t>Dendrobium et Genres alliés, incluant Bulbophyllum espèces, hybrides et intergénériques autres que ci-dessus</t>
  </si>
  <si>
    <t>Masdevallia et genres alliés espèces</t>
  </si>
  <si>
    <t>Masdevallia et genres alliés hybrides et hybrides intergénériques</t>
  </si>
  <si>
    <t>Dracula espèces</t>
  </si>
  <si>
    <t>Dracula hybrides et hybrides intergénériques autres que ci-dessus</t>
  </si>
  <si>
    <t>Pleurothallis et genres alliés espèces autres que ci-dessus</t>
  </si>
  <si>
    <t>Pleurothallis et genres alliés hybrides et hybrides intergénériques autres que ci-dessus</t>
  </si>
  <si>
    <t>Lycaste espèces, hybrides et hybrides intergénériques</t>
  </si>
  <si>
    <t>Maxillaria espèces, hybrides et hybrides intergénériques autres que ci-dessus (incl. Scuticaria)</t>
  </si>
  <si>
    <t>Coelogyne et genres alliés espèces, hybrides et hybrides intergénériques autres que ci-dessus (incl. Dendrochilum)</t>
  </si>
  <si>
    <t>Zygopetalum et genres alliés espèces, hybrides et hybrides intergénériques autres que ci-dessus</t>
  </si>
  <si>
    <t>Catasetum, Cychnoches, Mormodes et genres alliés espèces, hybrides et hybrides intergénériques autres que ci-dessus</t>
  </si>
  <si>
    <t>Orchidées «Bijou» ("Jewel Orchids") en fleurs</t>
  </si>
  <si>
    <t>Orchidées cultivées pour leur feuillage</t>
  </si>
  <si>
    <t>Espèces, hybrides et hybrides intergénériques non couverts ci-dessus</t>
  </si>
  <si>
    <t>Semis fleurissant pour la première fois, Classes 15 à 117</t>
  </si>
  <si>
    <t>Peintures, professionnel</t>
  </si>
  <si>
    <t>Peintures, amateur</t>
  </si>
  <si>
    <t xml:space="preserve">Aquarelle, professionnel  </t>
  </si>
  <si>
    <t>Aquarelle, amateur</t>
  </si>
  <si>
    <t>Œuvres d’enfants (jusqu'à 12 ans), tout médium</t>
  </si>
  <si>
    <t>Photographies, professionnel</t>
  </si>
  <si>
    <t>Photographies, amateur</t>
  </si>
  <si>
    <t>Céramiques, émaux et sculptures - professionnel</t>
  </si>
  <si>
    <t>Céramiques, émaux et sculptures - amateur</t>
  </si>
  <si>
    <t>Bijoux et métaux ouvrés</t>
  </si>
  <si>
    <t>Petits points, tapisserie et œuvres sur tissus</t>
  </si>
  <si>
    <t>Parfum</t>
  </si>
  <si>
    <t>Œuvres autres que ci-dessus</t>
  </si>
  <si>
    <t>Amateur exhibit, 1 to 5 plants</t>
  </si>
  <si>
    <t>Amateur exhibit, 6 to 15 plants</t>
  </si>
  <si>
    <t>Amateur exhibit, 16 to 25 plants</t>
  </si>
  <si>
    <t>Amateur exhibit, More than 25 plants</t>
  </si>
  <si>
    <t>Vendor, grower exhibit</t>
  </si>
  <si>
    <t>Epidendrum species</t>
  </si>
  <si>
    <t>Encyclia species</t>
  </si>
  <si>
    <t>Epidendrum and Encyclia hybrids</t>
  </si>
  <si>
    <t>Epidendrum and Encyclia intergeneric hybrids</t>
  </si>
  <si>
    <t>Brassavola (including Rhycholaelia) species, hybrids and intergeneric hybrids other than above but excluding Cattleya</t>
  </si>
  <si>
    <t>Broughtonia species, hybrids and intergeneric hybrids other than above excluding Cattleya</t>
  </si>
  <si>
    <t>Laelia species, hybrids and intergeneric hybrids other than above but excluding Cattleya</t>
  </si>
  <si>
    <t>Cattleya species</t>
  </si>
  <si>
    <t>Genera allied to Cattleya species other than above</t>
  </si>
  <si>
    <t>Cattleya hybrids and intergeneric hybrids other than above - White</t>
  </si>
  <si>
    <t>Cattleya hybrids and intergeneric hybrids other than above - Semi-alba (White with red/purple lip)</t>
  </si>
  <si>
    <t>Cattleya hybrids and intergeneric hybrids other than above - Red/Red-Lavender</t>
  </si>
  <si>
    <t>Cattleya hybrids and intergeneric hybrids other than above - Yellow/Orange</t>
  </si>
  <si>
    <t>Cattleya hybrids and intergeneric hybrids other than above - Green</t>
  </si>
  <si>
    <t>Cattleya hybrids and intergeneric hybrids other than above - Lavender/Mauve/Purple</t>
  </si>
  <si>
    <t>Cattleya hybrids and intergeneric hybrids other than above - "Splash" any color</t>
  </si>
  <si>
    <t>Cattleya hybrids and intergeneric hybrids other than above - other colors</t>
  </si>
  <si>
    <t>Genera allied to Cattleya  hybrids and intergeneric hybrids other than above</t>
  </si>
  <si>
    <t>Cattleya and allied genera species, hybrids and intergeneric hybrids - Miniatures - total height of plant 10 inches (25 cm) or less excluding inflorescence</t>
  </si>
  <si>
    <t>Paphiopedilum primary and complex hybrids - Vinicolors(5)</t>
  </si>
  <si>
    <t>Paphiopedilum primary hybrids - White(5)</t>
  </si>
  <si>
    <t>Paphiopedilum primary hybrids - Green/Yellow(5)</t>
  </si>
  <si>
    <t>Paphiopedilum primary hybrids - Bronze/Mahogany(5)</t>
  </si>
  <si>
    <t>Paphiopedilum primary hybrids - Red/Pink(5)</t>
  </si>
  <si>
    <t>Paphiopedilum primary hybrids - other colors(5)</t>
  </si>
  <si>
    <t>Paphiopedilum complex hybrids - White(5)</t>
  </si>
  <si>
    <t>Paphiopedilum complex hybrids - Green/Yellow(5)</t>
  </si>
  <si>
    <t>Paphiopedilum complex hybrids - Bronze/Mahogany(5)</t>
  </si>
  <si>
    <t>Paphiopedilum complex hybrids - Red/Pink(5)</t>
  </si>
  <si>
    <t>Paphiopedilum complex hybrids - other colors(5)</t>
  </si>
  <si>
    <t>Phragmipedium species with long petals (minimum petal length: 15cm)</t>
  </si>
  <si>
    <t>Phragmipedium species - Pink/Yellow/Red/Orange, other than above</t>
  </si>
  <si>
    <t>Phragmipedium species - Green/Brown, other than above</t>
  </si>
  <si>
    <t>Phragmipedium hybrids with long petals (e.g. Phragmipedium caudatum hybrids)</t>
  </si>
  <si>
    <t>Phragmipedium hybrid - Pink/White, other than above</t>
  </si>
  <si>
    <t>Phragmipedium hybrid - Red/Yellow/Orange, other than above (e.g. Phragmipedium besseae hybrids)</t>
  </si>
  <si>
    <t>Phragmipedium hybrid - Green/Brown, other than above</t>
  </si>
  <si>
    <t>Cypripedium and allied genera species, hybrids and intergeneric hybrids other than above, including Mexipedium and Selenipedium</t>
  </si>
  <si>
    <t>Aerangis species, hybrids and intergeneric hybrids</t>
  </si>
  <si>
    <t>Aerides species, hybrids and intergeneric hybrids other than above</t>
  </si>
  <si>
    <t>Angraecum species, hybrids and intergeneric hybrids other than above</t>
  </si>
  <si>
    <t>Arachnis species, hybrids and intergeneric hybrids other than above</t>
  </si>
  <si>
    <t>Rhynchostylis species, hybrids and intergeneric hybrids other than above</t>
  </si>
  <si>
    <t>Renanthera species, hybrids and intergeneric hybrids other than above</t>
  </si>
  <si>
    <t>Vanda species (including Neofinetia in bloom)</t>
  </si>
  <si>
    <t>Vanda vegetative species (including Neofinetia) hybrids and intergeneric hybrids without flower</t>
  </si>
  <si>
    <t>Vanda hybrids, terete and semi-terete leaf</t>
  </si>
  <si>
    <t>Vanda hybrids, strap leaf</t>
  </si>
  <si>
    <t>Vanda hybrids and intergeneric hybrids other than above, but excluding Doritis and Phalaenopsis</t>
  </si>
  <si>
    <t>Genera allied to Vanda species, hybrids and intergeneric hybrids other than above, but excluding Doritis and Phalaenopsis</t>
  </si>
  <si>
    <t>Phalaenopsis species</t>
  </si>
  <si>
    <t>Phalaenopsis hybrids - White no markings(7)</t>
  </si>
  <si>
    <t>Phalaenopsis hybrids - White, with colored lip, no markings(7)</t>
  </si>
  <si>
    <t>Phalaenopsis hybrids - White with markings(7)</t>
  </si>
  <si>
    <t>Phalaenopsis hybrids - multiflorals, White with or without markings(7) (8)</t>
  </si>
  <si>
    <t>Phalaenopsis hybrids - Pink no markings(7)</t>
  </si>
  <si>
    <t>Phalaenopsis hybrids - Pink, with markings(7)</t>
  </si>
  <si>
    <t>Phalaenopsis hybrids - multiflorals, Pink with or without markings(7) (8)</t>
  </si>
  <si>
    <t>Phalaenopsis hybrids - Yellow no markings(7)</t>
  </si>
  <si>
    <t>Phalaenopsis hybrids - Yellow, with markings(7)</t>
  </si>
  <si>
    <t>Phalaenopsis hybrids - multiflorals, Yellow with or without markings(7) (8)</t>
  </si>
  <si>
    <t>Phalaenopsis hybrids - Red no markings(7)</t>
  </si>
  <si>
    <t>Phalaenopsis hybrids - Red with markings(7)</t>
  </si>
  <si>
    <t>Phalaenopsis hybrids - multiflorals, Red with or without markings(7) (8)</t>
  </si>
  <si>
    <t>Phalaenopsis hybrids - any other color no markings(7)</t>
  </si>
  <si>
    <t>Phalaenopsis hybrids - any other color with markings(7)</t>
  </si>
  <si>
    <t>Phalaenopsis hybrids - multiflorals, any other color with or without markings(7) (8)</t>
  </si>
  <si>
    <t>Phalaenopsis intergeneric hybrids other than above</t>
  </si>
  <si>
    <t>Brassia(9) species, hybrids and intergeneric hybrids</t>
  </si>
  <si>
    <t>Miltonia and Miltoniopsis species(10)</t>
  </si>
  <si>
    <t>Miltonia and Miltoniopsis hybrids</t>
  </si>
  <si>
    <t>Miltonia and Miltoniopsis intergeneric hybrids other than above</t>
  </si>
  <si>
    <t>Odontoglossum species</t>
  </si>
  <si>
    <t>Odontoglossum hybrids</t>
  </si>
  <si>
    <t>Odontoglossum intergeneric hybrids other than above</t>
  </si>
  <si>
    <t>Oncidium species except Equitants</t>
  </si>
  <si>
    <t>Oncidium hybrids except Equitants</t>
  </si>
  <si>
    <t>Equitant Oncidium   (Tolumnia and allied genera) species</t>
  </si>
  <si>
    <t>Equitant Oncidium (Tolumnia and allied genera) hybrids</t>
  </si>
  <si>
    <t>Oncidium intergeneric hybrids other than above</t>
  </si>
  <si>
    <t>Genera allied to Oncidium species, hybrids and intergeneric hybrids other than above</t>
  </si>
  <si>
    <t>Cymbidium species</t>
  </si>
  <si>
    <t>Cymbidium vegetative species, hybrids and intergeneric hybrids without flower</t>
  </si>
  <si>
    <t>Cymbidium standard hybrids - White with or without markings</t>
  </si>
  <si>
    <t>Cymbidium standard hybrids - Yellow/Orange with or without markings</t>
  </si>
  <si>
    <t>Cymbidium standard hybrids - Red with or without markings</t>
  </si>
  <si>
    <t>Cymbidium standard hybrids - Violet/Mauve/Purple with or without markings</t>
  </si>
  <si>
    <t>Cymbidium standard hybrids - other colors with or without markings</t>
  </si>
  <si>
    <t>Cymbidium miniature hybrids - White with or without markings</t>
  </si>
  <si>
    <t>Cymbidium miniature hybrids - Yellow/Orange with or without markings</t>
  </si>
  <si>
    <t>Cymbidium miniature hybrids - Red with or without markings</t>
  </si>
  <si>
    <t>Cymbidium miniature hybrids - Violet/Mauve/Purple with or without markings</t>
  </si>
  <si>
    <t>Cymbidium miniature hybrids - Other colors with or without markings</t>
  </si>
  <si>
    <t>Genera allied to Cymbidium species, hybrids and intergeneric hybrids other than above</t>
  </si>
  <si>
    <t>Dendrobium species, Nobile type</t>
  </si>
  <si>
    <t>Dendrobium species, Phalaenopsis and Antelope types</t>
  </si>
  <si>
    <t>Dendrobium species, Nigrohirsute type</t>
  </si>
  <si>
    <t>Dendrobium species, other than above</t>
  </si>
  <si>
    <t>Dendrobium hybrids, Nobile type</t>
  </si>
  <si>
    <t>Dendrobium hybrids, Phalaenopsis and Antelope types</t>
  </si>
  <si>
    <t>Dendrobium hybrids, Nigrohirsute type</t>
  </si>
  <si>
    <t>Dendrobium hybrids, other than above</t>
  </si>
  <si>
    <t>Dendrobium vegetative species, hybrids and intergeneric hybrids without flower</t>
  </si>
  <si>
    <t xml:space="preserve">Dendrobium and allied genera - including Bulbophyllum species, hybrids and intergeneric hybrids other than above </t>
  </si>
  <si>
    <t>Masdevallia and allied generaspecies</t>
  </si>
  <si>
    <t>Masdevallia and allied genera hybrids and intergeneric hybrids</t>
  </si>
  <si>
    <t>Dracula species</t>
  </si>
  <si>
    <t>Dracula hybrids and intergeneric hybrids other than above</t>
  </si>
  <si>
    <t>Pleurothallis and allied genera species other than above</t>
  </si>
  <si>
    <t>Pleurothallis and allied genera hybrids and intergeneric hybrids other than above</t>
  </si>
  <si>
    <t>Lycaste species, hybrids and intergeneric hybrids</t>
  </si>
  <si>
    <t>Maxillaria species, hybrids and intergeneric hybrids other than above</t>
  </si>
  <si>
    <t>Coelogyne and allied genera species, hybrids and intergeneric hybrids other than above</t>
  </si>
  <si>
    <t>Zygopetalum and allied genera species, hybrids and intergeneric hybrids other than above</t>
  </si>
  <si>
    <t>Catasetum, Cychnoches, Mormodes and allied genera species, hybrids and intergeneric hybrids other than above</t>
  </si>
  <si>
    <t>Jewel orchids in bloom</t>
  </si>
  <si>
    <t>Orchid species, hybrids and intergeneric hybrids not covered elsewhere</t>
  </si>
  <si>
    <t>Seedlings blooming for the first time, Classes 15 to 117</t>
  </si>
  <si>
    <t>Paintings, professional</t>
  </si>
  <si>
    <t>Paintings, amateur</t>
  </si>
  <si>
    <t xml:space="preserve">Watercolors, professional  </t>
  </si>
  <si>
    <t>Watercolors, amateur</t>
  </si>
  <si>
    <t>Children’s artistic works (to 12 years old), any medium</t>
  </si>
  <si>
    <t>Photographs, professional</t>
  </si>
  <si>
    <t>Photographs, amateur</t>
  </si>
  <si>
    <t xml:space="preserve">Ceramics, china, sculptures - professional  </t>
  </si>
  <si>
    <t xml:space="preserve">Ceramics, china, sculptures - amateur  </t>
  </si>
  <si>
    <t>Jewelry, castings, metal art</t>
  </si>
  <si>
    <t>Needlepoint, tapestries, other ornamental tissue works</t>
  </si>
  <si>
    <t>Orchid fragrance</t>
  </si>
  <si>
    <t>Recherche des numéros de Classes par Genres, Abréviations, Paphiopedilum espèces ou Dendrobium espèces</t>
  </si>
  <si>
    <t>23 / 32</t>
  </si>
  <si>
    <t>23a / 32</t>
  </si>
  <si>
    <t>24 à 30a; 32</t>
  </si>
  <si>
    <t>31 / 32</t>
  </si>
  <si>
    <t>33 à 35</t>
  </si>
  <si>
    <t>36 à 38e</t>
  </si>
  <si>
    <t>44a à 44c</t>
  </si>
  <si>
    <t>44d à 44g</t>
  </si>
  <si>
    <t>64a à 66e</t>
  </si>
  <si>
    <t>93 à 101a</t>
  </si>
  <si>
    <t>103 à 105a</t>
  </si>
  <si>
    <t>106 à 108a</t>
  </si>
  <si>
    <t>1</t>
  </si>
  <si>
    <t>2</t>
  </si>
  <si>
    <t>3</t>
  </si>
  <si>
    <t>4</t>
  </si>
  <si>
    <t>5</t>
  </si>
  <si>
    <t>6</t>
  </si>
  <si>
    <t>7</t>
  </si>
  <si>
    <t>15</t>
  </si>
  <si>
    <t>16</t>
  </si>
  <si>
    <t>17</t>
  </si>
  <si>
    <t>18</t>
  </si>
  <si>
    <t>19</t>
  </si>
  <si>
    <t>20</t>
  </si>
  <si>
    <t>21</t>
  </si>
  <si>
    <t>23</t>
  </si>
  <si>
    <t>24</t>
  </si>
  <si>
    <t>25</t>
  </si>
  <si>
    <t>26</t>
  </si>
  <si>
    <t>27</t>
  </si>
  <si>
    <t>28</t>
  </si>
  <si>
    <t>29</t>
  </si>
  <si>
    <t>30</t>
  </si>
  <si>
    <t>31</t>
  </si>
  <si>
    <t>32</t>
  </si>
  <si>
    <t>33</t>
  </si>
  <si>
    <t>34</t>
  </si>
  <si>
    <t>35</t>
  </si>
  <si>
    <t>36</t>
  </si>
  <si>
    <t>45</t>
  </si>
  <si>
    <t>46</t>
  </si>
  <si>
    <t>47</t>
  </si>
  <si>
    <t>48</t>
  </si>
  <si>
    <t>54</t>
  </si>
  <si>
    <t>55</t>
  </si>
  <si>
    <t>56</t>
  </si>
  <si>
    <t>57</t>
  </si>
  <si>
    <t>58</t>
  </si>
  <si>
    <t>59</t>
  </si>
  <si>
    <t>60</t>
  </si>
  <si>
    <t>63</t>
  </si>
  <si>
    <t>77</t>
  </si>
  <si>
    <t>78</t>
  </si>
  <si>
    <t>79</t>
  </si>
  <si>
    <t>80</t>
  </si>
  <si>
    <t>81</t>
  </si>
  <si>
    <t>82</t>
  </si>
  <si>
    <t>83</t>
  </si>
  <si>
    <t>84</t>
  </si>
  <si>
    <t>85</t>
  </si>
  <si>
    <t>86</t>
  </si>
  <si>
    <t>87</t>
  </si>
  <si>
    <t>88</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</si>
  <si>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</si>
  <si>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</si>
  <si>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</si>
  <si>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</si>
  <si>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</si>
  <si>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</si>
  <si>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</si>
  <si>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</si>
  <si>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</si>
  <si>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</si>
  <si>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</si>
  <si>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</si>
  <si>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</si>
  <si>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</si>
  <si>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</si>
  <si>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</si>
  <si>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</si>
  <si>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</si>
  <si>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</si>
  <si>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</si>
  <si>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</si>
  <si>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</si>
  <si>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</si>
  <si>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</si>
  <si>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</si>
  <si>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</si>
  <si>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117</t>
  </si>
  <si>
    <t>119</t>
  </si>
  <si>
    <t>301</t>
  </si>
  <si>
    <t>303</t>
  </si>
  <si>
    <t>304</t>
  </si>
  <si>
    <t>305</t>
  </si>
  <si>
    <t>306</t>
  </si>
  <si>
    <t>308</t>
  </si>
  <si>
    <t>309</t>
  </si>
  <si>
    <t>Arts</t>
  </si>
  <si>
    <t>Présentoir / Exhibit</t>
  </si>
  <si>
    <t>Type de recherche</t>
  </si>
  <si>
    <t>Genre:</t>
  </si>
  <si>
    <t>Dendrobium</t>
  </si>
  <si>
    <t>Paphiopedilum</t>
  </si>
  <si>
    <t>Abréviation:</t>
  </si>
  <si>
    <t>Den.</t>
  </si>
  <si>
    <t>Paph.</t>
  </si>
  <si>
    <t>Espèces:</t>
  </si>
  <si>
    <t>Search Class numbers for Genus, Abbreviations, Paphiopedilum species or Dendrobium species</t>
  </si>
  <si>
    <t>Type of search</t>
  </si>
  <si>
    <t>Genus:</t>
  </si>
  <si>
    <t>Abbreviation:</t>
  </si>
  <si>
    <t>Species:</t>
  </si>
  <si>
    <t>LISTE ALPHABÉTIQUE DES GENRES ET CLASSES D'ENREGISTREMENT CORRESPONDANTES</t>
  </si>
  <si>
    <t>Abbreviation</t>
  </si>
  <si>
    <t>GENUS</t>
  </si>
  <si>
    <t>Synonym</t>
  </si>
  <si>
    <t>Intergeneric makeup</t>
  </si>
  <si>
    <t>Species</t>
  </si>
  <si>
    <t>Hybrids</t>
  </si>
  <si>
    <t>Column1</t>
  </si>
  <si>
    <t>Abréviation</t>
  </si>
  <si>
    <t>GENRE</t>
  </si>
  <si>
    <t>Synonyme</t>
  </si>
  <si>
    <t>Composition Intergénériques</t>
  </si>
  <si>
    <t>Espèces</t>
  </si>
  <si>
    <t>Hybrides</t>
  </si>
  <si>
    <t>Acw.</t>
  </si>
  <si>
    <t>Broughtonia × Caularthron × Guarianthe × Laelia</t>
  </si>
  <si>
    <t>Aberrantia - voir/see Acianthera</t>
  </si>
  <si>
    <t>Acacallis - voir/see Aganisia</t>
  </si>
  <si>
    <t>Acp.</t>
  </si>
  <si>
    <t>Acampe</t>
  </si>
  <si>
    <t>Apd.</t>
  </si>
  <si>
    <t>Acampodorum</t>
  </si>
  <si>
    <t>Acampe × Armodorum</t>
  </si>
  <si>
    <t>Acy.</t>
  </si>
  <si>
    <t>Acampostylis</t>
  </si>
  <si>
    <t>Acampe × Rhynchostylis</t>
  </si>
  <si>
    <t>Acanthephippium</t>
  </si>
  <si>
    <t>Acanthoglossum - voir/see Coelogyne</t>
  </si>
  <si>
    <t>Acpt.</t>
  </si>
  <si>
    <t>Acapetalum</t>
  </si>
  <si>
    <t>Acacallis x Zygopetalum</t>
  </si>
  <si>
    <t>Acm.</t>
  </si>
  <si>
    <t>Acemannia</t>
  </si>
  <si>
    <t>Acineta x Lueddemannia</t>
  </si>
  <si>
    <t>Aceras - voir/see Orchis</t>
  </si>
  <si>
    <t>Actg.</t>
  </si>
  <si>
    <t>Aceratoglossum</t>
  </si>
  <si>
    <t>Aceras × Himantoglossum</t>
  </si>
  <si>
    <t>Acianthera</t>
  </si>
  <si>
    <t>Aberrantia
Antilla
Apoda-prorepentia
Arthrosia
Brenesia
Cryptophoranthus
Didactylus
Dondodia
Kraenzlinella
Unguella</t>
  </si>
  <si>
    <t>Acba.</t>
  </si>
  <si>
    <t>Acinbreea</t>
  </si>
  <si>
    <t>Acineta × Embreea</t>
  </si>
  <si>
    <t>Acn.</t>
  </si>
  <si>
    <t>Acineta</t>
  </si>
  <si>
    <t>Acinopetala - voir/see Masdevallia</t>
  </si>
  <si>
    <t>Aip.</t>
  </si>
  <si>
    <t>Aciopea</t>
  </si>
  <si>
    <t>Acineta × Stanhopea</t>
  </si>
  <si>
    <t>Acoridium - voir/see Coelogyne </t>
  </si>
  <si>
    <t>Acostaea - voir/see Specklinia</t>
  </si>
  <si>
    <t>Acriopsis</t>
  </si>
  <si>
    <t>Apa.</t>
  </si>
  <si>
    <t>Acrolophia - voir/see Eulophia</t>
  </si>
  <si>
    <t>Acronia - voir/see Pleurothallis</t>
  </si>
  <si>
    <t>Ada - voir/see Brassia</t>
  </si>
  <si>
    <t>Adh.</t>
  </si>
  <si>
    <t xml:space="preserve">Adachilum </t>
  </si>
  <si>
    <t>Ada × Cyrtochilum</t>
  </si>
  <si>
    <t>Adg.</t>
  </si>
  <si>
    <t>Adacidiglossum</t>
  </si>
  <si>
    <t>Ada × Oncidium × Rossioglossum</t>
  </si>
  <si>
    <t>Adcm.</t>
  </si>
  <si>
    <t>Adacidium</t>
  </si>
  <si>
    <t>Ada × Oncidium</t>
  </si>
  <si>
    <t>Adaglossum</t>
  </si>
  <si>
    <t>Ada × Odontoglossum</t>
  </si>
  <si>
    <t>Adn.</t>
  </si>
  <si>
    <t>Adamantinia</t>
  </si>
  <si>
    <t>Adps.</t>
  </si>
  <si>
    <t>Adapasia</t>
  </si>
  <si>
    <t>Ada × Aspasia</t>
  </si>
  <si>
    <t>Adl.</t>
  </si>
  <si>
    <t>Adelopetalum - voir/see Bulbophyllum</t>
  </si>
  <si>
    <t>Adp.</t>
  </si>
  <si>
    <t xml:space="preserve">Adenocalpa </t>
  </si>
  <si>
    <t>Adenoncos × Pomatocalpa</t>
  </si>
  <si>
    <t>Ade.</t>
  </si>
  <si>
    <t>Adenoncos</t>
  </si>
  <si>
    <t>Ado.</t>
  </si>
  <si>
    <t>Adioda</t>
  </si>
  <si>
    <t>Ada × Cochlioda</t>
  </si>
  <si>
    <t>Anl.</t>
  </si>
  <si>
    <t>Adonclioda</t>
  </si>
  <si>
    <t>Ada × Cochlioda × Oncidium</t>
  </si>
  <si>
    <t>Ans.</t>
  </si>
  <si>
    <t>Adoncostele</t>
  </si>
  <si>
    <t>Ada × Oncidium × Rhynchostele</t>
  </si>
  <si>
    <t>Aen.</t>
  </si>
  <si>
    <t>Aenhenrya</t>
  </si>
  <si>
    <t>116a / 116b</t>
  </si>
  <si>
    <t>Aac.</t>
  </si>
  <si>
    <t xml:space="preserve">Aerachnochilus </t>
  </si>
  <si>
    <t>Aerides × Arachnis × Staurochilus</t>
  </si>
  <si>
    <t>Arg.</t>
  </si>
  <si>
    <t>Aerangaeris</t>
  </si>
  <si>
    <t>Aerangis × Rangaeris</t>
  </si>
  <si>
    <t>Argt.</t>
  </si>
  <si>
    <t xml:space="preserve">Aeranganthes </t>
  </si>
  <si>
    <t>Aerangis × Aeranthes</t>
  </si>
  <si>
    <t>Aergs.</t>
  </si>
  <si>
    <t>Aerangis</t>
  </si>
  <si>
    <t>Barangis
Barombia</t>
  </si>
  <si>
    <t>Ags.</t>
  </si>
  <si>
    <t>Aerangopsis</t>
  </si>
  <si>
    <t>Aerangis x Phalaenopsis</t>
  </si>
  <si>
    <t>Aerth.</t>
  </si>
  <si>
    <t>Aeranthes</t>
  </si>
  <si>
    <t>Aerasconetia</t>
  </si>
  <si>
    <t>Aerides × Ascocentrum × Neofinetia</t>
  </si>
  <si>
    <t>Aerdv.</t>
  </si>
  <si>
    <t>Aed.</t>
  </si>
  <si>
    <t xml:space="preserve">Aeridachnanthe </t>
  </si>
  <si>
    <t>Aerides × Arachnis × Papilionanthe</t>
  </si>
  <si>
    <t>Aerdns.</t>
  </si>
  <si>
    <t>Aeridachnis</t>
  </si>
  <si>
    <t>Aerides × Arachnis</t>
  </si>
  <si>
    <t>Aer.</t>
  </si>
  <si>
    <t>Aerides</t>
  </si>
  <si>
    <t>Aeridisia</t>
  </si>
  <si>
    <t>Aerides × Luisia</t>
  </si>
  <si>
    <t>Aeriditis</t>
  </si>
  <si>
    <t>Aerides × Doritis</t>
  </si>
  <si>
    <t>Aeridocentrum</t>
  </si>
  <si>
    <t>Aerides × Ascocentrum</t>
  </si>
  <si>
    <t>Aerchs.</t>
  </si>
  <si>
    <t>Aeridochilus</t>
  </si>
  <si>
    <t>Aerides × Sarcochilus</t>
  </si>
  <si>
    <t>Aerf.</t>
  </si>
  <si>
    <t>Aeridofinetia</t>
  </si>
  <si>
    <t>Aerides × Neofinetia</t>
  </si>
  <si>
    <t>Aergm.</t>
  </si>
  <si>
    <t>Aeridoglossum</t>
  </si>
  <si>
    <t>Aerides × Ascoglossum</t>
  </si>
  <si>
    <t>Aegts.</t>
  </si>
  <si>
    <t>Aeridoglottis</t>
  </si>
  <si>
    <t>Aerides × Trichoglottis</t>
  </si>
  <si>
    <t>Aerps.</t>
  </si>
  <si>
    <t>Aeridopsis</t>
  </si>
  <si>
    <t>Aerides × Phalaenopsis</t>
  </si>
  <si>
    <t>Aeridovanda</t>
  </si>
  <si>
    <t>Aerides × Vanda</t>
  </si>
  <si>
    <t>Aervsa.</t>
  </si>
  <si>
    <t>Aeridovanisia</t>
  </si>
  <si>
    <t>Aerides × Luisia × Vanda</t>
  </si>
  <si>
    <t>Ards.</t>
  </si>
  <si>
    <t>Aeridsonia</t>
  </si>
  <si>
    <t>Aerides × Christensonia</t>
  </si>
  <si>
    <t>Atom.</t>
  </si>
  <si>
    <t>Aeristomanda</t>
  </si>
  <si>
    <t>Aerides × Cleisostoma × Vanda</t>
  </si>
  <si>
    <t>Aoe.</t>
  </si>
  <si>
    <t xml:space="preserve">Aeroeonia </t>
  </si>
  <si>
    <t>Aerangis × Oeonia</t>
  </si>
  <si>
    <t>Aeh.</t>
  </si>
  <si>
    <t>Aetheorhyncha</t>
  </si>
  <si>
    <t>Agths.</t>
  </si>
  <si>
    <t>Agananthes</t>
  </si>
  <si>
    <t>Aganisia × Cochleanthes</t>
  </si>
  <si>
    <t>Aganax</t>
  </si>
  <si>
    <t>Aganisia × Colax</t>
  </si>
  <si>
    <t>All.</t>
  </si>
  <si>
    <t>Aganella</t>
  </si>
  <si>
    <t>Aganisia × Warczewiczella</t>
  </si>
  <si>
    <t>Agn.</t>
  </si>
  <si>
    <t>Aganisia</t>
  </si>
  <si>
    <t>Acacallis</t>
  </si>
  <si>
    <t>Agt.</t>
  </si>
  <si>
    <t>Aganopeste</t>
  </si>
  <si>
    <t>Aganisia × Lycaste × Zygopetalum</t>
  </si>
  <si>
    <t>Agp.</t>
  </si>
  <si>
    <t>Aganulophia</t>
  </si>
  <si>
    <t xml:space="preserve">Aganisia x Eulophia  </t>
  </si>
  <si>
    <t>Agsp.</t>
  </si>
  <si>
    <t>Agasepalum</t>
  </si>
  <si>
    <t>Aganisia × Zygosepalum</t>
  </si>
  <si>
    <t>Aitk.</t>
  </si>
  <si>
    <t>Aitkenara</t>
  </si>
  <si>
    <t>Otostylis × Zygopetalum × Zygosepalum</t>
  </si>
  <si>
    <t>Al.</t>
  </si>
  <si>
    <t>Alamania</t>
  </si>
  <si>
    <t>Alangreatwoodara</t>
  </si>
  <si>
    <t>Colax × Promenaea × Zygopetalum</t>
  </si>
  <si>
    <t>Atc.</t>
  </si>
  <si>
    <t>Alantuckerara</t>
  </si>
  <si>
    <t>Neogardneria × Promenaea × Zygopetalum</t>
  </si>
  <si>
    <t>Alaticaulia - voir/see Masdevallia</t>
  </si>
  <si>
    <t>Alexanderara</t>
  </si>
  <si>
    <t>Brassia × Cochlioda × Odontoglossum × Oncidium</t>
  </si>
  <si>
    <t>Alcra.</t>
  </si>
  <si>
    <t>Aliceara</t>
  </si>
  <si>
    <t>Brassia × Miltonia × Oncidium</t>
  </si>
  <si>
    <t>Allenara</t>
  </si>
  <si>
    <t>Cattleya × Diacrium × Epidendrum × Laelia</t>
  </si>
  <si>
    <t>Alphonsoara</t>
  </si>
  <si>
    <t>Arachnis × Ascocentrum × Vanda × Vandopsis</t>
  </si>
  <si>
    <t>Altensteinia</t>
  </si>
  <si>
    <t>Amb.</t>
  </si>
  <si>
    <t>Amblostoma - voir/see Epidendrum</t>
  </si>
  <si>
    <t>Amn.</t>
  </si>
  <si>
    <t>Amenopsis</t>
  </si>
  <si>
    <t>Amesiella × Phalaenopsis</t>
  </si>
  <si>
    <t>Am.</t>
  </si>
  <si>
    <t>Amesangis</t>
  </si>
  <si>
    <t>Aerangis × Amesiella</t>
  </si>
  <si>
    <t>Ame.</t>
  </si>
  <si>
    <t>Amesiella</t>
  </si>
  <si>
    <t>Aml.</t>
  </si>
  <si>
    <t>Amesilabium</t>
  </si>
  <si>
    <t>Amesiella × Tuberolabium</t>
  </si>
  <si>
    <t>Ami.</t>
  </si>
  <si>
    <t>Amitostigma - voir/see Hemipilia</t>
  </si>
  <si>
    <t>Amo.</t>
  </si>
  <si>
    <t>Amoana</t>
  </si>
  <si>
    <t>Amparoa - voir/see Rhynchostele</t>
  </si>
  <si>
    <t>Abt.</t>
  </si>
  <si>
    <t>Anabaranthe</t>
  </si>
  <si>
    <t>Anacheilium x Barkeria x Guarianthe</t>
  </si>
  <si>
    <t>Anb.</t>
  </si>
  <si>
    <t>Anabarlia</t>
  </si>
  <si>
    <t>Anacamptis × Barlia</t>
  </si>
  <si>
    <t>An.</t>
  </si>
  <si>
    <t>Anacamptiplatanthera</t>
  </si>
  <si>
    <t>Anacamptis × Platanthera</t>
  </si>
  <si>
    <t>Ant.</t>
  </si>
  <si>
    <t>Anacamptis</t>
  </si>
  <si>
    <t xml:space="preserve">Anteriorchis
Herorchis
Paludorchis 
Vermeulenia </t>
  </si>
  <si>
    <t>Ana.</t>
  </si>
  <si>
    <t>Anacamptorchis</t>
  </si>
  <si>
    <t>Anacamptis × Orchis</t>
  </si>
  <si>
    <t>Anacheilium - voir/see Prosthechea</t>
  </si>
  <si>
    <t>Agz.</t>
  </si>
  <si>
    <t>Anagymnorhiza</t>
  </si>
  <si>
    <t>Anacamptis × Dactylorhiza × Gymnadenia</t>
  </si>
  <si>
    <t>Amtg.</t>
  </si>
  <si>
    <t>Anamantoglossum</t>
  </si>
  <si>
    <t>Anacamptis × Himantoglossum</t>
  </si>
  <si>
    <t>Apk.</t>
  </si>
  <si>
    <t>Anaphorkis</t>
  </si>
  <si>
    <t>Ansellia × Graphorkis</t>
  </si>
  <si>
    <t>Ancipitia - voir/see Pleurothallis</t>
  </si>
  <si>
    <t>Anc.</t>
  </si>
  <si>
    <t>Ancistrochilus</t>
  </si>
  <si>
    <t>Anh.</t>
  </si>
  <si>
    <t>Ancistrolanthe</t>
  </si>
  <si>
    <t>Ancistrochilus × Calanthe</t>
  </si>
  <si>
    <t>Astp.</t>
  </si>
  <si>
    <t>Ancistrophaius</t>
  </si>
  <si>
    <t>Ancistrochilus × Phaius</t>
  </si>
  <si>
    <t>Ande.</t>
  </si>
  <si>
    <t>Andersonara</t>
  </si>
  <si>
    <t>Brassavola × Cattleya × Caularthron × Guarianthe × Laelia × Rhyncholaelia</t>
  </si>
  <si>
    <t>Andinia</t>
  </si>
  <si>
    <t>Brachycladium
Lueranthos
Masdevalliantha
Xenosia</t>
  </si>
  <si>
    <t>Andre.</t>
  </si>
  <si>
    <t>Andreara</t>
  </si>
  <si>
    <t>Cattleya × Leptotes × Rhyncholaelia</t>
  </si>
  <si>
    <t>Andreettaea - voir/see Pleurothallis</t>
  </si>
  <si>
    <t>Are.</t>
  </si>
  <si>
    <t>Andreettara</t>
  </si>
  <si>
    <t>Cochlioda × Miltonia × Odontoglossum</t>
  </si>
  <si>
    <t>Andw.</t>
  </si>
  <si>
    <t>Andrewara</t>
  </si>
  <si>
    <t>Arachnis × Rhenanthera × Trichoglottis × Vanda</t>
  </si>
  <si>
    <t>Adk.</t>
  </si>
  <si>
    <t>Andrewckara</t>
  </si>
  <si>
    <t>Arachnis × Renanthera × Staurochilus × Vanda</t>
  </si>
  <si>
    <t>Androgyne - voir/see Coelogyne </t>
  </si>
  <si>
    <t>Agl.</t>
  </si>
  <si>
    <t>Angellea</t>
  </si>
  <si>
    <t>Angraecum × Jumellea</t>
  </si>
  <si>
    <t>Agd.</t>
  </si>
  <si>
    <t>Angida</t>
  </si>
  <si>
    <t>Anguloa × Ida</t>
  </si>
  <si>
    <t>Angraecentrum</t>
  </si>
  <si>
    <t>Angraecum × Ascocentrum</t>
  </si>
  <si>
    <t>Agcp.</t>
  </si>
  <si>
    <t>Angraeconopsis</t>
  </si>
  <si>
    <t>Angraecum × Phalaenopsis</t>
  </si>
  <si>
    <t>Ago.</t>
  </si>
  <si>
    <t>Angraecopsis</t>
  </si>
  <si>
    <t>Angsts.</t>
  </si>
  <si>
    <t>Angraecostylis</t>
  </si>
  <si>
    <t>Angraecum × Rhynchostylis</t>
  </si>
  <si>
    <t>Angcm.</t>
  </si>
  <si>
    <t>Angraecum</t>
  </si>
  <si>
    <t>Ancyth.</t>
  </si>
  <si>
    <t>Angraecyrtanthes</t>
  </si>
  <si>
    <t>Aeranthes × Angraecum × Cyrtorchis</t>
  </si>
  <si>
    <t>Angchs.</t>
  </si>
  <si>
    <t>Angraeorchis</t>
  </si>
  <si>
    <t>Angraecum × Cyrtorchis</t>
  </si>
  <si>
    <t>Ady.</t>
  </si>
  <si>
    <t>Angrandostylis</t>
  </si>
  <si>
    <t>Angrs.</t>
  </si>
  <si>
    <t>Angrangis</t>
  </si>
  <si>
    <t>Aerangis × Angraecum</t>
  </si>
  <si>
    <t>Angtla.</t>
  </si>
  <si>
    <t>Angranthellea</t>
  </si>
  <si>
    <t>Aerangis × Angraecum × Jumellea</t>
  </si>
  <si>
    <t>Angth.</t>
  </si>
  <si>
    <t>Angranthes</t>
  </si>
  <si>
    <t>Aeranthes × Angraecum</t>
  </si>
  <si>
    <t>Angnla.</t>
  </si>
  <si>
    <t>Angreoniella</t>
  </si>
  <si>
    <t>Angraecum × Oeoniella</t>
  </si>
  <si>
    <t>Alr.</t>
  </si>
  <si>
    <t>Angularia</t>
  </si>
  <si>
    <t>Anguloa × Maxillaria</t>
  </si>
  <si>
    <t>Ang.</t>
  </si>
  <si>
    <t>Anguloa</t>
  </si>
  <si>
    <t>Angcst.</t>
  </si>
  <si>
    <t>Angulocaste</t>
  </si>
  <si>
    <t>Anguloa × Lycaste</t>
  </si>
  <si>
    <t>Anct.</t>
  </si>
  <si>
    <t>Anoectochilus</t>
  </si>
  <si>
    <t>Atd.</t>
  </si>
  <si>
    <t>Anoectodes</t>
  </si>
  <si>
    <t>Anoectochilus × Macodes</t>
  </si>
  <si>
    <t>Anoectomaria</t>
  </si>
  <si>
    <t>Anoectochilus × Haemaria</t>
  </si>
  <si>
    <t>Ayp.</t>
  </si>
  <si>
    <t>Ansecymphyllum</t>
  </si>
  <si>
    <t>Ansellia × Cymbidium × Grammatophyllum</t>
  </si>
  <si>
    <t>Asg.</t>
  </si>
  <si>
    <t>Anselangis</t>
  </si>
  <si>
    <t>Ansellia × Grammangis</t>
  </si>
  <si>
    <t>Aslla.</t>
  </si>
  <si>
    <t>Ansellia</t>
  </si>
  <si>
    <t>Asdm.</t>
  </si>
  <si>
    <t>Ansidium</t>
  </si>
  <si>
    <t>Ansellia × Cymbidium</t>
  </si>
  <si>
    <t>Arpt.</t>
  </si>
  <si>
    <t xml:space="preserve">Anteriocamptis </t>
  </si>
  <si>
    <t>Anacamptis × Anteriorchis</t>
  </si>
  <si>
    <t>Ahc.</t>
  </si>
  <si>
    <t>Anterioherorchis</t>
  </si>
  <si>
    <t>Anteriorchis × Herorchis</t>
  </si>
  <si>
    <t>Atml.</t>
  </si>
  <si>
    <t>Anteriomeulenia</t>
  </si>
  <si>
    <t>(Anacamptis)</t>
  </si>
  <si>
    <t>Anteriorchis × Vermeulenia</t>
  </si>
  <si>
    <t>Antr.</t>
  </si>
  <si>
    <t>Anteriorchis - voir/see Anacamptis</t>
  </si>
  <si>
    <t>Atsp.</t>
  </si>
  <si>
    <t>Anterioserapias</t>
  </si>
  <si>
    <t>Anteriorchis × Serapias</t>
  </si>
  <si>
    <t>Antilla - voir/see Acianthera</t>
  </si>
  <si>
    <t>Antillanorchis - voir/see Tolumnia</t>
  </si>
  <si>
    <t>Apoda-prorepentia - voir/see Acianthera</t>
  </si>
  <si>
    <t>Appendicula</t>
  </si>
  <si>
    <t>Aea.</t>
  </si>
  <si>
    <t>Appletonara</t>
  </si>
  <si>
    <t>Cattleya × Encyclia × Laelia × Rhyncholaelia</t>
  </si>
  <si>
    <t>Arcp.</t>
  </si>
  <si>
    <t>Aracampe</t>
  </si>
  <si>
    <t>Acampe × Arachnis</t>
  </si>
  <si>
    <t>Ara.</t>
  </si>
  <si>
    <t>Arachnadenia</t>
  </si>
  <si>
    <t>Arachnis × Seidenfadenia</t>
  </si>
  <si>
    <t>Arach.</t>
  </si>
  <si>
    <t>Arachnis</t>
  </si>
  <si>
    <t>Armodorum
Esmeralda</t>
  </si>
  <si>
    <t>Act.</t>
  </si>
  <si>
    <t>Arachnocentron</t>
  </si>
  <si>
    <t>Arachnis × Cleisocentron</t>
  </si>
  <si>
    <t>Arnc.</t>
  </si>
  <si>
    <t>Arachnochilus</t>
  </si>
  <si>
    <t>Arachnis × Staurochilus</t>
  </si>
  <si>
    <t>Arngm.</t>
  </si>
  <si>
    <t>Arachnoglossum</t>
  </si>
  <si>
    <t>Arachnis × Ascoglossum</t>
  </si>
  <si>
    <t>Arngl.</t>
  </si>
  <si>
    <t>Arachnoglottis</t>
  </si>
  <si>
    <t>Arachnis × Trichoglottis</t>
  </si>
  <si>
    <t>Arnps.</t>
  </si>
  <si>
    <t>Arachnopsis</t>
  </si>
  <si>
    <t>Arachnis × Phalaenopsis</t>
  </si>
  <si>
    <t>Arachnorchis - voir/see Caladenia</t>
  </si>
  <si>
    <t>Arnst.</t>
  </si>
  <si>
    <t>Arachnostylis</t>
  </si>
  <si>
    <t>Arachnis × Rhynchostylis</t>
  </si>
  <si>
    <t>Asy.</t>
  </si>
  <si>
    <t>Arachnostynopsis</t>
  </si>
  <si>
    <t>Arachnis × Phalaenopsis × Rhynchostylis</t>
  </si>
  <si>
    <t>Aranda</t>
  </si>
  <si>
    <t>Arachnis × Vanda</t>
  </si>
  <si>
    <t>Arnth.</t>
  </si>
  <si>
    <t>Aranthera</t>
  </si>
  <si>
    <t>Arachnis × Renanthera</t>
  </si>
  <si>
    <t>Ael.</t>
  </si>
  <si>
    <t>Areldia - voir/see Specklinia</t>
  </si>
  <si>
    <t>Aret.</t>
  </si>
  <si>
    <t>Arethusa</t>
  </si>
  <si>
    <t>Agu.</t>
  </si>
  <si>
    <t>Arguellesara</t>
  </si>
  <si>
    <t>Aerides × Papilionanthe × Rhynchostylis × Vanda</t>
  </si>
  <si>
    <t>Ariz.</t>
  </si>
  <si>
    <t>Arizara</t>
  </si>
  <si>
    <t>Cattleya × Domingoa × Epidendrum</t>
  </si>
  <si>
    <t>Ard.</t>
  </si>
  <si>
    <t>Armanda</t>
  </si>
  <si>
    <t>Armodorum × Vanda</t>
  </si>
  <si>
    <t>Art.</t>
  </si>
  <si>
    <t>Armocentron</t>
  </si>
  <si>
    <t>Armodorum × Cleisocentron</t>
  </si>
  <si>
    <t>Arl.</t>
  </si>
  <si>
    <t>Armochilus</t>
  </si>
  <si>
    <t>Armodorum × Staurochilus</t>
  </si>
  <si>
    <t>Arm.</t>
  </si>
  <si>
    <t>Armodachnis</t>
  </si>
  <si>
    <t>(Arachnis)</t>
  </si>
  <si>
    <t>Arachnis × Armodorum</t>
  </si>
  <si>
    <t>Armodorum - voir/see Arachnis</t>
  </si>
  <si>
    <t>Arpophyllum</t>
  </si>
  <si>
    <t>Arthrosia - voir/see Acianthera</t>
  </si>
  <si>
    <t>Aru.</t>
  </si>
  <si>
    <t>Arthurara</t>
  </si>
  <si>
    <t>Brassia × Miltonia × Oncidium × Rhynchostele</t>
  </si>
  <si>
    <t>Arto.</t>
  </si>
  <si>
    <t>Artorima</t>
  </si>
  <si>
    <t>Ar.</t>
  </si>
  <si>
    <t>Arundina</t>
  </si>
  <si>
    <t>Ascandopsis</t>
  </si>
  <si>
    <t>Ascocentrum × Vandopsis</t>
  </si>
  <si>
    <t>Ach.</t>
  </si>
  <si>
    <t>Aschersonara</t>
  </si>
  <si>
    <t>Broughtonia × Cattleya × Myrmecophila × Prosthechea</t>
  </si>
  <si>
    <t>Ascocenda</t>
  </si>
  <si>
    <t>(Vanda)</t>
  </si>
  <si>
    <t>Ascocentrum × Vanda</t>
  </si>
  <si>
    <t>57 / 58</t>
  </si>
  <si>
    <t>Ascocentrum - voir/see Vanda</t>
  </si>
  <si>
    <t>Ascochilus - voir/see Grosourdya</t>
  </si>
  <si>
    <t>Ascocleinetia</t>
  </si>
  <si>
    <t>Ascocentrum × Cleisocentron × Neofinetia</t>
  </si>
  <si>
    <t>Ascofadanda</t>
  </si>
  <si>
    <t>Ascocentrum × Seidenfadenia × Vanda</t>
  </si>
  <si>
    <t>Ascofinetia</t>
  </si>
  <si>
    <t>Ascocentrum × Neofinetia</t>
  </si>
  <si>
    <t>Ascogastisia</t>
  </si>
  <si>
    <t>Ascocentrum × Gastrochilus × Luisia</t>
  </si>
  <si>
    <t>Ascoglossum - voir/see Renanthera</t>
  </si>
  <si>
    <t>Ascoglottis</t>
  </si>
  <si>
    <t>Ascocentrum × Trichoglottis</t>
  </si>
  <si>
    <t>Asconopsis</t>
  </si>
  <si>
    <t>Ascocentrum × Phalaenopsis</t>
  </si>
  <si>
    <t>Apn.</t>
  </si>
  <si>
    <t>Ascoparanthera</t>
  </si>
  <si>
    <t>Ascoglossum × Paraphalaenopsis × Renanthera</t>
  </si>
  <si>
    <t>Ascorachnis</t>
  </si>
  <si>
    <t>Arachnis × Ascocentrum</t>
  </si>
  <si>
    <t>Asnc.</t>
  </si>
  <si>
    <t>Ascorenanthochilus</t>
  </si>
  <si>
    <t>Ascoglossum × Renanthera × Staurochilus</t>
  </si>
  <si>
    <t>Ascovandoritis</t>
  </si>
  <si>
    <t>Ascocentrum × Doritis × Vanda</t>
  </si>
  <si>
    <t>Acdp.</t>
  </si>
  <si>
    <t>Aspacidopsis</t>
  </si>
  <si>
    <t>Aspasia × Miltoniopsis × Oncidium</t>
  </si>
  <si>
    <t>Acid.</t>
  </si>
  <si>
    <t>Aspacidostele</t>
  </si>
  <si>
    <t>Aspasia × Oncidium × Rhynchostele</t>
  </si>
  <si>
    <t>Alm.</t>
  </si>
  <si>
    <t>Aspaleomnia</t>
  </si>
  <si>
    <t>Aspasia × Leochilus × Tolumnia</t>
  </si>
  <si>
    <t>Asp.</t>
  </si>
  <si>
    <t>Aspasia</t>
  </si>
  <si>
    <t>Apo.</t>
  </si>
  <si>
    <t>Aspasiopsis</t>
  </si>
  <si>
    <t>Aspasia × Miltoniopsis</t>
  </si>
  <si>
    <t>Aspsm.</t>
  </si>
  <si>
    <t>Aspasium</t>
  </si>
  <si>
    <t>Aspasia × Oncidium</t>
  </si>
  <si>
    <t>Apz.</t>
  </si>
  <si>
    <t>Aspezia</t>
  </si>
  <si>
    <t>Aspasia × Rodriguezia</t>
  </si>
  <si>
    <t>Asid.</t>
  </si>
  <si>
    <t>Aspioda</t>
  </si>
  <si>
    <t>Aspasia × Cochlioda</t>
  </si>
  <si>
    <t>Aspl.</t>
  </si>
  <si>
    <t>Asplundara</t>
  </si>
  <si>
    <t>Brassia × Gomesa × Miltonia × Miltoniopsis × Oncidium</t>
  </si>
  <si>
    <t>Aspd.</t>
  </si>
  <si>
    <t>Aspodonia</t>
  </si>
  <si>
    <t>Aspasia × Miltonia × Odontoglossum</t>
  </si>
  <si>
    <t>Aspgm.</t>
  </si>
  <si>
    <t>Aspoglossum</t>
  </si>
  <si>
    <t>Aspasia × Odontoglossum</t>
  </si>
  <si>
    <t>Apm.</t>
  </si>
  <si>
    <t>Aspomesa</t>
  </si>
  <si>
    <t>Aspasia × Gomesa</t>
  </si>
  <si>
    <t>Aso.</t>
  </si>
  <si>
    <t>Aspopsis</t>
  </si>
  <si>
    <t>Aspasia × Psychopsis</t>
  </si>
  <si>
    <t>Asl.</t>
  </si>
  <si>
    <t>Aspostele</t>
  </si>
  <si>
    <t>Aspasia × Rhynchostele</t>
  </si>
  <si>
    <t>Ato.</t>
  </si>
  <si>
    <t>Atopoglossum - voir/see Pleurothallis</t>
  </si>
  <si>
    <t>Ast.</t>
  </si>
  <si>
    <t>Australia</t>
  </si>
  <si>
    <t>(Dendrobium)</t>
  </si>
  <si>
    <t>Australorchis x Dockrillia</t>
  </si>
  <si>
    <t>Australorchis - voir/see Dendrobium</t>
  </si>
  <si>
    <t>Ayb.</t>
  </si>
  <si>
    <t>Ayubara</t>
  </si>
  <si>
    <t>Aerides × Arachnis × Ascoglossum</t>
  </si>
  <si>
    <t>Bka.</t>
  </si>
  <si>
    <t>Backhouseara</t>
  </si>
  <si>
    <t>Cattleya × Epidendrum × Guarianthe × Laelia × Rhyncholaelia × Sophronitis</t>
  </si>
  <si>
    <t>Bak.</t>
  </si>
  <si>
    <t>Bakerara</t>
  </si>
  <si>
    <t>Brassia × Miltonia × Odontoglossum × Oncidium</t>
  </si>
  <si>
    <t>Blga.</t>
  </si>
  <si>
    <t>Balaguerara</t>
  </si>
  <si>
    <t>Broughtonia × Epidendrum × Laeliopsis × Tetramicra</t>
  </si>
  <si>
    <t>Bdwna.</t>
  </si>
  <si>
    <t>Baldwinara</t>
  </si>
  <si>
    <t>Aspasia × Cochlioda × Odontoglossum × Oncidium</t>
  </si>
  <si>
    <t>Blk.</t>
  </si>
  <si>
    <t xml:space="preserve">Balenkezia </t>
  </si>
  <si>
    <t>Baptistonia × Rodriguezia × Zelenkoa</t>
  </si>
  <si>
    <t>Bln.</t>
  </si>
  <si>
    <t xml:space="preserve">Ballantineara </t>
  </si>
  <si>
    <t>Broughtonia × Cattleya × Encyclia × Guarianthe</t>
  </si>
  <si>
    <t>Bnfd.</t>
  </si>
  <si>
    <t>Banfieldara</t>
  </si>
  <si>
    <t>Ada × Brassia × Odontoglossum</t>
  </si>
  <si>
    <t>Btc.</t>
  </si>
  <si>
    <t>Baptichilum</t>
  </si>
  <si>
    <t>Baptistonia × Cyrtochilum</t>
  </si>
  <si>
    <t>Btcm.</t>
  </si>
  <si>
    <t>Bapticidium</t>
  </si>
  <si>
    <t>Baptistonia × Oncidium</t>
  </si>
  <si>
    <t>Bpt.</t>
  </si>
  <si>
    <t>Baptiguezia</t>
  </si>
  <si>
    <t>Baptistonia × Rodriguezia</t>
  </si>
  <si>
    <t>Btk.</t>
  </si>
  <si>
    <t>Baptikoa</t>
  </si>
  <si>
    <t>Baptistonia × Zelenkoa</t>
  </si>
  <si>
    <t>Bpd.</t>
  </si>
  <si>
    <t>Baptioda</t>
  </si>
  <si>
    <t>Baptistonia × Cochlioda</t>
  </si>
  <si>
    <t>Btta.</t>
  </si>
  <si>
    <t>Baptirettia</t>
  </si>
  <si>
    <t>Baptistonia × Comparettia</t>
  </si>
  <si>
    <t>Bpgm.</t>
  </si>
  <si>
    <t>Baptistoglossum</t>
  </si>
  <si>
    <t>Baptistonia x Odontoglossum</t>
  </si>
  <si>
    <t>Bapt.</t>
  </si>
  <si>
    <t>Baptistonia - voir/see Gomesa</t>
  </si>
  <si>
    <t>Barangis - voir/see Aerangis</t>
  </si>
  <si>
    <t>Bvl.</t>
  </si>
  <si>
    <t>Baravolia</t>
  </si>
  <si>
    <t>Barkeria × Brassavola × Encyclia</t>
  </si>
  <si>
    <t>Bbra.</t>
  </si>
  <si>
    <t>Barbosaara</t>
  </si>
  <si>
    <t>Cochlioda × Gomesa × Odontoglossum × Oncidium</t>
  </si>
  <si>
    <t>Barbosella</t>
  </si>
  <si>
    <t>Bkt.</t>
  </si>
  <si>
    <t>Barcatanthe</t>
  </si>
  <si>
    <t>Barkeria × Cattleya × Guarianthe</t>
  </si>
  <si>
    <t>Bac.</t>
  </si>
  <si>
    <t xml:space="preserve">Barclia </t>
  </si>
  <si>
    <t>Barkeria × Encyclia</t>
  </si>
  <si>
    <t>Bard.</t>
  </si>
  <si>
    <t>Bardendrum</t>
  </si>
  <si>
    <t>Barkeria × Epidendrum</t>
  </si>
  <si>
    <t>Bkn.</t>
  </si>
  <si>
    <t>Barkeranthe</t>
  </si>
  <si>
    <t>Barkeria × Guarianthe</t>
  </si>
  <si>
    <t>Bark.</t>
  </si>
  <si>
    <t>Barkeria</t>
  </si>
  <si>
    <t>Bkd.</t>
  </si>
  <si>
    <t>Barkleyadendrum</t>
  </si>
  <si>
    <t>Barkeria × Cattleya × Epidendrum</t>
  </si>
  <si>
    <t>Barkonitis</t>
  </si>
  <si>
    <t>Barkeria × Sophronitis</t>
  </si>
  <si>
    <t>Bkm.</t>
  </si>
  <si>
    <t>Barkorima</t>
  </si>
  <si>
    <t>Artorima × Barkeria</t>
  </si>
  <si>
    <t>Ba.</t>
  </si>
  <si>
    <t>Barlia</t>
  </si>
  <si>
    <t>Bos.</t>
  </si>
  <si>
    <t>Barlorchis</t>
  </si>
  <si>
    <t>Barlia × Orchis</t>
  </si>
  <si>
    <t>Barombia - voir/see Aerangis</t>
  </si>
  <si>
    <t>Basigyne - voir/see Coelogyne</t>
  </si>
  <si>
    <t>Btmna.</t>
  </si>
  <si>
    <t>Batemannia</t>
  </si>
  <si>
    <t>Btst.</t>
  </si>
  <si>
    <t>Bateostylis</t>
  </si>
  <si>
    <t>Batemannia × Otostylis</t>
  </si>
  <si>
    <t>Bmnra.</t>
  </si>
  <si>
    <t>Baumannara</t>
  </si>
  <si>
    <t>Comparettia × Odontoglossum × Oncidium</t>
  </si>
  <si>
    <t>Beadlea - voir/see Cyclopogon</t>
  </si>
  <si>
    <t>Bllra.</t>
  </si>
  <si>
    <t>Beallara</t>
  </si>
  <si>
    <t>Brassia × Cochlioda × Miltonia × Odontoglossum</t>
  </si>
  <si>
    <t>Beardara</t>
  </si>
  <si>
    <t>Ascocentrum × Doritis × Phalaenopsis</t>
  </si>
  <si>
    <t>Beclardia</t>
  </si>
  <si>
    <t>Bns.</t>
  </si>
  <si>
    <t xml:space="preserve">Bensteinia </t>
  </si>
  <si>
    <t>Benzingia × Kefersteinia</t>
  </si>
  <si>
    <t>Bza.</t>
  </si>
  <si>
    <t>Benzingia</t>
  </si>
  <si>
    <t>Brln.</t>
  </si>
  <si>
    <t>Berlinerara</t>
  </si>
  <si>
    <t>Aganisia × Batemannia × Otostylis × Promenaea × Zygopetalum × Zygosepalum</t>
  </si>
  <si>
    <t>Bern.</t>
  </si>
  <si>
    <t>Bernardara</t>
  </si>
  <si>
    <t>Cattleya × Encyclia × Epidendrum × Laelia</t>
  </si>
  <si>
    <t>Bet.</t>
  </si>
  <si>
    <t>Bettsara</t>
  </si>
  <si>
    <t>Broughtonia × Cattleya × Encyclia × Laelia × Rhyncholaelia</t>
  </si>
  <si>
    <t>Bhu.</t>
  </si>
  <si>
    <t>Bhutanthera - voir/see Herminium</t>
  </si>
  <si>
    <t>Bdc.</t>
  </si>
  <si>
    <t>Bidacaste</t>
  </si>
  <si>
    <t>Bifrenaria × Ida × Lycaste</t>
  </si>
  <si>
    <t>Bfsa.</t>
  </si>
  <si>
    <t>Bifranisia</t>
  </si>
  <si>
    <t>Aganisia × Bifrenaria</t>
  </si>
  <si>
    <t>Bif.</t>
  </si>
  <si>
    <t>Bifrenaria</t>
  </si>
  <si>
    <t>Stenocoryne</t>
  </si>
  <si>
    <t>Bifdm.</t>
  </si>
  <si>
    <t>Bifrenidium</t>
  </si>
  <si>
    <t>Bifrenaria × Cymbidium</t>
  </si>
  <si>
    <t>Bifla.</t>
  </si>
  <si>
    <t>Bifreniella</t>
  </si>
  <si>
    <t>Bifrenaria × Rudolfiella</t>
  </si>
  <si>
    <t>Bifrenlaria</t>
  </si>
  <si>
    <t>Bifrenaria x Maxillaria</t>
  </si>
  <si>
    <t>Bilt.</t>
  </si>
  <si>
    <t>Biltonara</t>
  </si>
  <si>
    <t>Ada × Cochlioda × Miltonia × Odontoglossum</t>
  </si>
  <si>
    <t>Bin.</t>
  </si>
  <si>
    <t>Binotia - voir/see Gomesa</t>
  </si>
  <si>
    <t>Bid.</t>
  </si>
  <si>
    <t>Binotioda</t>
  </si>
  <si>
    <t>Binotia × Cochlioda</t>
  </si>
  <si>
    <t>Bishopara</t>
  </si>
  <si>
    <t>Broughtonia × Cattleya × Sophronitis</t>
  </si>
  <si>
    <t>Blkr.</t>
  </si>
  <si>
    <t>Blackara</t>
  </si>
  <si>
    <t>Aspasia × Cochlioda × Miltonia × Odontoglossum</t>
  </si>
  <si>
    <t>Blp.</t>
  </si>
  <si>
    <t>Blepharochilum - voir/see Bulbophyllum</t>
  </si>
  <si>
    <t>Blet.</t>
  </si>
  <si>
    <t xml:space="preserve">Bleteleorchis </t>
  </si>
  <si>
    <t>Bletilla × Eleorchis</t>
  </si>
  <si>
    <t>Bti.</t>
  </si>
  <si>
    <t>Bletia</t>
  </si>
  <si>
    <t>Crybe</t>
  </si>
  <si>
    <t>Blgts.</t>
  </si>
  <si>
    <t>Bletiaglottis</t>
  </si>
  <si>
    <t>Bletia × Spathoglottis</t>
  </si>
  <si>
    <t>Ble.</t>
  </si>
  <si>
    <t>Bletilla</t>
  </si>
  <si>
    <t>Btd.</t>
  </si>
  <si>
    <t>Bletundina</t>
  </si>
  <si>
    <t>Arundina × Bletilla</t>
  </si>
  <si>
    <t>Blu.</t>
  </si>
  <si>
    <t>Bleuara</t>
  </si>
  <si>
    <t>Broughtonia × Cattleya × Cattleyopsis × Caularthron × Epidendrum × Guarianthe × Rhyncholaelia × Sophronitis</t>
  </si>
  <si>
    <t>Btz.</t>
  </si>
  <si>
    <t>Blietzara</t>
  </si>
  <si>
    <t>Galeottia × Pabstia × Zygosepalum</t>
  </si>
  <si>
    <t>Blma.</t>
  </si>
  <si>
    <t>Bloomara</t>
  </si>
  <si>
    <t>Broughtonia × Laeliopsis × Tetramicra</t>
  </si>
  <si>
    <t>Blr.</t>
  </si>
  <si>
    <t>Blumeara</t>
  </si>
  <si>
    <t>Gomesa × Leochilus × Rhynchostele × Rodriguezia</t>
  </si>
  <si>
    <t>Bon.</t>
  </si>
  <si>
    <t>Boelanara</t>
  </si>
  <si>
    <t>Papilionanthe × Renanthera × Taprobanea × Vanda</t>
  </si>
  <si>
    <t>Bogardara</t>
  </si>
  <si>
    <t>Ascocentrum × Phalaenopsis × Vanda × Vandopsis</t>
  </si>
  <si>
    <t>Bogoria</t>
  </si>
  <si>
    <t>Rhinerrhizopsis</t>
  </si>
  <si>
    <t>Bnf.</t>
  </si>
  <si>
    <t>Bohnhoffara</t>
  </si>
  <si>
    <t>Odontoglossum × Oncidium × Otoglossum × Rhynchostele</t>
  </si>
  <si>
    <t>Bby.</t>
  </si>
  <si>
    <t xml:space="preserve">Bolbicymbidium </t>
  </si>
  <si>
    <t>Bolbidium × Cymbidium</t>
  </si>
  <si>
    <t>Bolbidium - voir/see Maxillaria</t>
  </si>
  <si>
    <t>Bol.</t>
  </si>
  <si>
    <t>Bollea - voir/see Pescatoria</t>
  </si>
  <si>
    <t>Blth.</t>
  </si>
  <si>
    <t>Bolleanthes</t>
  </si>
  <si>
    <t>Bollea × Cochleanthes</t>
  </si>
  <si>
    <t>Bop.</t>
  </si>
  <si>
    <t>Bolleoscaphe</t>
  </si>
  <si>
    <t>Bollea × Chondroscaphe</t>
  </si>
  <si>
    <t>Blptm.</t>
  </si>
  <si>
    <t>Bollopetalum</t>
  </si>
  <si>
    <t>Bollea × Zygopetalum</t>
  </si>
  <si>
    <t>Bolusiella</t>
  </si>
  <si>
    <t>Bnt.</t>
  </si>
  <si>
    <t>Bonatea</t>
  </si>
  <si>
    <t>Bnp.</t>
  </si>
  <si>
    <t xml:space="preserve">Bonplandara </t>
  </si>
  <si>
    <t>Cochlioda × Cuitlauzina × Miltonia × Odontoglossum × Oncidium</t>
  </si>
  <si>
    <t>Boo.</t>
  </si>
  <si>
    <t xml:space="preserve">Bootara </t>
  </si>
  <si>
    <t>Brassavola × Cattleya × Guarianthe × Prosthechea</t>
  </si>
  <si>
    <t>Bothriochilus - voir/see Coelia</t>
  </si>
  <si>
    <t>Braasiella - voir/see Tolumnia</t>
  </si>
  <si>
    <t>Brachionidium</t>
  </si>
  <si>
    <t>Brachtia - voir/see Brassia</t>
  </si>
  <si>
    <t>Brachycladium - voir/see Andinia</t>
  </si>
  <si>
    <t>Brachycorythis</t>
  </si>
  <si>
    <t>Bracisepalum - voir/see Coelogyne</t>
  </si>
  <si>
    <t>Brade.</t>
  </si>
  <si>
    <t>Bradeara</t>
  </si>
  <si>
    <t>Comparettia × Gomesa × Rodriguezia</t>
  </si>
  <si>
    <t>Brd.</t>
  </si>
  <si>
    <t>Bradshawara</t>
  </si>
  <si>
    <t>Odontoglossum × Oncidium × Rhynchostele × Zelenkoa</t>
  </si>
  <si>
    <t>Braemia</t>
  </si>
  <si>
    <t>Bms.</t>
  </si>
  <si>
    <t xml:space="preserve">Bramesa </t>
  </si>
  <si>
    <t>Brassia × Gomesa</t>
  </si>
  <si>
    <t>Bmt.</t>
  </si>
  <si>
    <t>Bramiltumnia</t>
  </si>
  <si>
    <t>Brassia × Miltonia × Tolumnia</t>
  </si>
  <si>
    <t>Bpc.</t>
  </si>
  <si>
    <t>Brapacidium (Kew)</t>
  </si>
  <si>
    <t>Aspasia × Brassia × Oncidium</t>
  </si>
  <si>
    <t>Brapacidium (orchidwiz)</t>
  </si>
  <si>
    <t>Aspasia × Brassia × Cochlioda × Odontoglossum × Oncidium</t>
  </si>
  <si>
    <t>Bme.</t>
  </si>
  <si>
    <t xml:space="preserve">Braparmesa </t>
  </si>
  <si>
    <t>Brassia × Comparettia × Gomesa</t>
  </si>
  <si>
    <t>Brap.</t>
  </si>
  <si>
    <t>Brapasia</t>
  </si>
  <si>
    <t>Aspasia × Brassia</t>
  </si>
  <si>
    <t>Bil.</t>
  </si>
  <si>
    <t>Brapilia</t>
  </si>
  <si>
    <t>Brassia × Trichopilia</t>
  </si>
  <si>
    <t>Bdt.</t>
  </si>
  <si>
    <t xml:space="preserve">Brasadastele </t>
  </si>
  <si>
    <t>Ada × Brassia × Rhynchostele</t>
  </si>
  <si>
    <t>Bcd.</t>
  </si>
  <si>
    <t>Brascidostele</t>
  </si>
  <si>
    <t>Brassia × Oncidium × Rhynchostele</t>
  </si>
  <si>
    <t>Bch.</t>
  </si>
  <si>
    <t>Brasiliorchis - voir/see Maxillaria</t>
  </si>
  <si>
    <t>Bsl.</t>
  </si>
  <si>
    <t>Brasophrolia</t>
  </si>
  <si>
    <t>Brassovola x Encyclia x Sophronitis</t>
  </si>
  <si>
    <t>Bcn.</t>
  </si>
  <si>
    <t xml:space="preserve">Brassacathron </t>
  </si>
  <si>
    <t>Brassavola × Cattleya × Caularthron</t>
  </si>
  <si>
    <t>Brsa.</t>
  </si>
  <si>
    <t xml:space="preserve">Brassada </t>
  </si>
  <si>
    <t>(Brassia)</t>
  </si>
  <si>
    <t>Ada × Brassia</t>
  </si>
  <si>
    <t>Bsn.</t>
  </si>
  <si>
    <t xml:space="preserve">Brassanthe </t>
  </si>
  <si>
    <t>Brassavola × Guarianthe</t>
  </si>
  <si>
    <t>B.</t>
  </si>
  <si>
    <t>Brassavola</t>
  </si>
  <si>
    <t>Brs.</t>
  </si>
  <si>
    <t>Brassia</t>
  </si>
  <si>
    <t>Ada
Brachtia
Brassiopsis
Mesospinidium</t>
  </si>
  <si>
    <t>Bssd.</t>
  </si>
  <si>
    <t>Brassidiocentrum</t>
  </si>
  <si>
    <t>Brassia × Oncidium × Trichocentrum</t>
  </si>
  <si>
    <t>Brsdm.</t>
  </si>
  <si>
    <t>Brassidium</t>
  </si>
  <si>
    <t>Brassia × Oncidium</t>
  </si>
  <si>
    <t>Bdm.</t>
  </si>
  <si>
    <t>Brassidomesa</t>
  </si>
  <si>
    <t>Brassia × Gomesa × Oncidium</t>
  </si>
  <si>
    <t>Broda.</t>
  </si>
  <si>
    <t>Brassioda</t>
  </si>
  <si>
    <t>Brassia × Cochlioda</t>
  </si>
  <si>
    <t>Bssp.</t>
  </si>
  <si>
    <t>Brassiopsis - voir/see Brassia</t>
  </si>
  <si>
    <t>Bct.</t>
  </si>
  <si>
    <t>Brassocatanthe</t>
  </si>
  <si>
    <t>Brassavola × Cattleya × Guarianthe</t>
  </si>
  <si>
    <t>Bc.</t>
  </si>
  <si>
    <t>Brassocattleya</t>
  </si>
  <si>
    <t>Brassavola × Cattleya</t>
  </si>
  <si>
    <t>Bss.</t>
  </si>
  <si>
    <t>Brassochilum</t>
  </si>
  <si>
    <t>Brassia × Cyrtochilum</t>
  </si>
  <si>
    <t>Brchs.</t>
  </si>
  <si>
    <t>Brassochilus</t>
  </si>
  <si>
    <t>Brassia × Leochilus</t>
  </si>
  <si>
    <t>Brassodiacrium</t>
  </si>
  <si>
    <t>Brassavola × Diacrium</t>
  </si>
  <si>
    <t>Bepi.</t>
  </si>
  <si>
    <t>Brassoepidendrum</t>
  </si>
  <si>
    <t>Brassavola × Epidendrum</t>
  </si>
  <si>
    <t>Bpl.</t>
  </si>
  <si>
    <t>Brassoepilaelia</t>
  </si>
  <si>
    <t>Brassavola × Epidendrum × Laelia</t>
  </si>
  <si>
    <t>Brsk.</t>
  </si>
  <si>
    <t>Brassokeria</t>
  </si>
  <si>
    <t>Barkeria × Brassavola</t>
  </si>
  <si>
    <t>Bl.</t>
  </si>
  <si>
    <t>Brassolaelia</t>
  </si>
  <si>
    <t>Brassavola × Laelia</t>
  </si>
  <si>
    <t>Blc.</t>
  </si>
  <si>
    <t>Brassolaeliocattleya</t>
  </si>
  <si>
    <t>Brassavola × Cattleya × Laelia</t>
  </si>
  <si>
    <t>Bmc.</t>
  </si>
  <si>
    <t>Brassomicra</t>
  </si>
  <si>
    <t>Brassavola × Tetramicra</t>
  </si>
  <si>
    <t>Bcp.</t>
  </si>
  <si>
    <t>Brassoncidopsis</t>
  </si>
  <si>
    <t>Brassia × Miltoniopsis × Oncidium</t>
  </si>
  <si>
    <t>Brassophranthe</t>
  </si>
  <si>
    <t>Brassavola × Guarianthe × Sophronitis</t>
  </si>
  <si>
    <t>Brassophronitis</t>
  </si>
  <si>
    <t>Brassia × Sophronitis</t>
  </si>
  <si>
    <t>Brp.</t>
  </si>
  <si>
    <t>Brassopsis</t>
  </si>
  <si>
    <t>Brassia × Miltoniopsis</t>
  </si>
  <si>
    <t>Bst.</t>
  </si>
  <si>
    <t xml:space="preserve">Brassostele </t>
  </si>
  <si>
    <t>Brassia × Rhynchostele</t>
  </si>
  <si>
    <t>Bstna.</t>
  </si>
  <si>
    <t>Brassotonia</t>
  </si>
  <si>
    <t>Brassavola × Broughtonia</t>
  </si>
  <si>
    <t>Brat.</t>
  </si>
  <si>
    <t>Bratonia</t>
  </si>
  <si>
    <t>Miltassia</t>
  </si>
  <si>
    <t>Brassia × Miltonia</t>
  </si>
  <si>
    <t>Brenesia - voir/see Acianthera</t>
  </si>
  <si>
    <t>Bea.</t>
  </si>
  <si>
    <t>Brescansinara</t>
  </si>
  <si>
    <t>Catasetum x Clowesia x Galeandra</t>
  </si>
  <si>
    <t>Brn.</t>
  </si>
  <si>
    <t xml:space="preserve">Brianara </t>
  </si>
  <si>
    <t>Galeottia × Pabstia × Promenaea × Zygopetalum</t>
  </si>
  <si>
    <t>Brlda.</t>
  </si>
  <si>
    <t>Brilliandeara</t>
  </si>
  <si>
    <t>Aspasia × Brassia × Cochlioda × Miltonia × Odontoglossum × Oncidium</t>
  </si>
  <si>
    <t>Btv.</t>
  </si>
  <si>
    <t xml:space="preserve">Broanthevola </t>
  </si>
  <si>
    <t>Brassavola × Broughtonia × Guarianthe</t>
  </si>
  <si>
    <t>Blt.</t>
  </si>
  <si>
    <t>Brolaelianthe</t>
  </si>
  <si>
    <t>Broughtonia × Guarianthe</t>
  </si>
  <si>
    <t>Boc.</t>
  </si>
  <si>
    <t>Brolarchilis</t>
  </si>
  <si>
    <t>Broughtonia × Caularthron × Psychilis</t>
  </si>
  <si>
    <t>Brm.</t>
  </si>
  <si>
    <t>Bromecanthe</t>
  </si>
  <si>
    <t>Broughtonia × Guarianthe × Myrmecophila</t>
  </si>
  <si>
    <t>Brom.</t>
  </si>
  <si>
    <t>Bromheadia</t>
  </si>
  <si>
    <t>Bgn.</t>
  </si>
  <si>
    <t>Brongniartara</t>
  </si>
  <si>
    <t>Broughtonia × Cattleya × Caularthron × Laelia × Prosthechea × Psychilis × Rhyncholaelia × Sophronitis</t>
  </si>
  <si>
    <t>Bit.</t>
  </si>
  <si>
    <t>Brossitonia</t>
  </si>
  <si>
    <t>Brassia × Miltonia × Rossioglossum</t>
  </si>
  <si>
    <t>Bro.</t>
  </si>
  <si>
    <t>Broughtonia</t>
  </si>
  <si>
    <t>Cattleyopsis
Laeliopsis</t>
  </si>
  <si>
    <t>Bwna.</t>
  </si>
  <si>
    <t>Brownara</t>
  </si>
  <si>
    <t>Broughtonia × Cattleya × Diacrium</t>
  </si>
  <si>
    <t>Brum.</t>
  </si>
  <si>
    <t>Brummittara</t>
  </si>
  <si>
    <t>Comparettia × Odontoglossum × Rodriguezia</t>
  </si>
  <si>
    <t>Bym.</t>
  </si>
  <si>
    <t>Brymerara</t>
  </si>
  <si>
    <t>Cochlioda × Miltonia × Odontoglossum × Rhynchostele</t>
  </si>
  <si>
    <t>Byb.</t>
  </si>
  <si>
    <t>Bryobium</t>
  </si>
  <si>
    <t>Byp.</t>
  </si>
  <si>
    <t>Bryopinalia</t>
  </si>
  <si>
    <t>Bryobium × Pinalia</t>
  </si>
  <si>
    <t>Buccella - voir/see Masdevallia</t>
  </si>
  <si>
    <t>Bck.</t>
  </si>
  <si>
    <t>Buckmanara</t>
  </si>
  <si>
    <t>Broughtonia x Cattleya x Caularthron x Sophronitis</t>
  </si>
  <si>
    <t>Buiara</t>
  </si>
  <si>
    <t>Broughtonia × Cattleya × Epidendrum × Laelia × Sophronitis</t>
  </si>
  <si>
    <t>Bulb.</t>
  </si>
  <si>
    <t>Bulbophyllum</t>
  </si>
  <si>
    <t>Adelopetalum
Blepharochilum
Carparomorchis
Chaseella
Cirrhopetalum
(Cirrhophyllum)
Codonosiphon
Dactylorhynchus
Drymoda
Ephippium 
Epicranthes
Fruticicola
Hamularia 
Hapalochilus
Hyalosema
Ichthyostomum
Ione
Megaclinium
Monomeria
Monosepalum
Oxysepala
Papulipetalum
Rhytionanthos
Serpenticaulis 
Tapeinoglossum
Trias</t>
  </si>
  <si>
    <t>Bbr.</t>
  </si>
  <si>
    <t xml:space="preserve">Bulborobium </t>
  </si>
  <si>
    <t>Bulbophyllum × Dendrobium</t>
  </si>
  <si>
    <t>Bul.</t>
  </si>
  <si>
    <t>Bullara</t>
  </si>
  <si>
    <t>Cattleya × Encyclia × Guarianthe × Rhyncholaelia</t>
  </si>
  <si>
    <t>Bulleyia - voir/see Coelogyne</t>
  </si>
  <si>
    <t>Bktra.</t>
  </si>
  <si>
    <t>Burkhardtara</t>
  </si>
  <si>
    <t>Leochilus × Odontoglossum × Oncidium × Rodriguezia</t>
  </si>
  <si>
    <t>Burk.</t>
  </si>
  <si>
    <t>Burkillara</t>
  </si>
  <si>
    <t>Aerides × Arachnis × Vanda</t>
  </si>
  <si>
    <t>Burr.</t>
  </si>
  <si>
    <t>Burrageara</t>
  </si>
  <si>
    <t>Cochlioda × Miltonia × Odontoglossum × Oncidium</t>
  </si>
  <si>
    <t>Bys.</t>
  </si>
  <si>
    <t>Buyssonara</t>
  </si>
  <si>
    <t>Cyrtochilum × Miltoniopsis × Odontoglossum × Oncidium</t>
  </si>
  <si>
    <t>Byrsella - voir/see Masdevallia</t>
  </si>
  <si>
    <t>Cadetia - voir/see Dendrobium</t>
  </si>
  <si>
    <t>Chz.</t>
  </si>
  <si>
    <t xml:space="preserve">Cahuzacara </t>
  </si>
  <si>
    <t>Brassavola × Cattleya × Guarianthe × Rhyncholaelia</t>
  </si>
  <si>
    <t>Caladenia</t>
  </si>
  <si>
    <t>Arachnorchis
Elythranthera
Glossodia
Jonesiopsis</t>
  </si>
  <si>
    <t>Calaeonitis</t>
  </si>
  <si>
    <t>Caularthron × Laelia × Sophronitis</t>
  </si>
  <si>
    <t>Cal.</t>
  </si>
  <si>
    <t>Calanthe</t>
  </si>
  <si>
    <t>Cephalantheropsis
Gastrorchis
Phaius
Preptanthe 
Styloglossum</t>
  </si>
  <si>
    <t>Calsd.</t>
  </si>
  <si>
    <t xml:space="preserve">Calassodia </t>
  </si>
  <si>
    <t>Caladenia × Glossodia</t>
  </si>
  <si>
    <t>Calt.</t>
  </si>
  <si>
    <t>Caletilla</t>
  </si>
  <si>
    <t>Bletilla × Calanthe</t>
  </si>
  <si>
    <t>Call.</t>
  </si>
  <si>
    <t>Callostylis</t>
  </si>
  <si>
    <t>Clc.</t>
  </si>
  <si>
    <t xml:space="preserve">Calnorchis </t>
  </si>
  <si>
    <t>(Caladenia)</t>
  </si>
  <si>
    <t>Arachnorchis × Caladenia</t>
  </si>
  <si>
    <t>Clts.</t>
  </si>
  <si>
    <t>Caloarethusa</t>
  </si>
  <si>
    <t>Arethusa × Calopogon</t>
  </si>
  <si>
    <t>Clchs.</t>
  </si>
  <si>
    <t>Calochilus</t>
  </si>
  <si>
    <t>Cmta.</t>
  </si>
  <si>
    <t>Calomitra</t>
  </si>
  <si>
    <t>Calochilus × Thelymitra</t>
  </si>
  <si>
    <t>Cpg.</t>
  </si>
  <si>
    <t>Calopogon</t>
  </si>
  <si>
    <t>Cpt.</t>
  </si>
  <si>
    <t xml:space="preserve">Calopotilla </t>
  </si>
  <si>
    <t>Bletilla × Calopogon</t>
  </si>
  <si>
    <t>Caluera</t>
  </si>
  <si>
    <t>Calypso</t>
  </si>
  <si>
    <t>Cmd.</t>
  </si>
  <si>
    <t>Camaridium - voir/see Maxillaria</t>
  </si>
  <si>
    <t>Camarotis - voir/see Micropera</t>
  </si>
  <si>
    <t>Camelostalix - voir/see Coelogyne</t>
  </si>
  <si>
    <t>Cmpba.</t>
  </si>
  <si>
    <t>Campbellara</t>
  </si>
  <si>
    <t>Odontoglossum × Oncidium × Rodriguezia</t>
  </si>
  <si>
    <t>Campylocentrum</t>
  </si>
  <si>
    <t>Cnz.</t>
  </si>
  <si>
    <t>Cannazzaroara</t>
  </si>
  <si>
    <t>Brassavola × Cattleya × Myrmecophila × Prosthechea</t>
  </si>
  <si>
    <t>Capanemia</t>
  </si>
  <si>
    <t>Cwt.</t>
  </si>
  <si>
    <t>Carlwithnerara</t>
  </si>
  <si>
    <t>Cattleya × Encyclia × Euchile × Prosthechea</t>
  </si>
  <si>
    <t>Crml.</t>
  </si>
  <si>
    <t>Carmichaelara</t>
  </si>
  <si>
    <t>Brassavola × Broughtonia × Laelia</t>
  </si>
  <si>
    <t>Cro.</t>
  </si>
  <si>
    <t xml:space="preserve">Carolara </t>
  </si>
  <si>
    <t>Aganisia × Zygopetalum × Zygosepalum</t>
  </si>
  <si>
    <t>Clg.</t>
  </si>
  <si>
    <t>Carolineleongara</t>
  </si>
  <si>
    <t>Aerides × Arachnis × Renanthera × Rhynchostylis × Vanda</t>
  </si>
  <si>
    <t>Crp.</t>
  </si>
  <si>
    <t>Carparomorchis - voir/see Bulbophyllum</t>
  </si>
  <si>
    <t>Cptra.</t>
  </si>
  <si>
    <t>Carpenterara</t>
  </si>
  <si>
    <t>Baptistonia × Odontoglossum × Oncidium</t>
  </si>
  <si>
    <t>Ctra.</t>
  </si>
  <si>
    <t>Carterara</t>
  </si>
  <si>
    <t>Aerides × Renanthera × Vandopsis.</t>
  </si>
  <si>
    <t>Csr.</t>
  </si>
  <si>
    <t>Casoara</t>
  </si>
  <si>
    <t>Brassavola × Broughtonia × Laeliopsis</t>
  </si>
  <si>
    <t>Cag.</t>
  </si>
  <si>
    <t>Catamangis</t>
  </si>
  <si>
    <t>Catasetum × Grammangis</t>
  </si>
  <si>
    <t>Ctmds.</t>
  </si>
  <si>
    <t>Catamodes</t>
  </si>
  <si>
    <t>Catasetum × Mormodes</t>
  </si>
  <si>
    <t>Ctnchs.</t>
  </si>
  <si>
    <t>Catanoches</t>
  </si>
  <si>
    <t>Catasetum × Cycnoches</t>
  </si>
  <si>
    <t>Ctsda.</t>
  </si>
  <si>
    <t>Catasandra</t>
  </si>
  <si>
    <t>Catasetum × Galeandra</t>
  </si>
  <si>
    <t>Ctsl.</t>
  </si>
  <si>
    <t xml:space="preserve">Catasellia </t>
  </si>
  <si>
    <t>Ansellia × Catasetum</t>
  </si>
  <si>
    <t>Ctsm.</t>
  </si>
  <si>
    <t>Catasetum</t>
  </si>
  <si>
    <t>Ctc.</t>
  </si>
  <si>
    <t xml:space="preserve">Catcattleyella </t>
  </si>
  <si>
    <t>(Cattleya)</t>
  </si>
  <si>
    <t>Cattleya × Cattleyella</t>
  </si>
  <si>
    <t>Ctll.</t>
  </si>
  <si>
    <t xml:space="preserve">Catcaullia </t>
  </si>
  <si>
    <t>Cattleya × Caularthron × Encyclia</t>
  </si>
  <si>
    <t>Ctyl.</t>
  </si>
  <si>
    <t xml:space="preserve">Catcylaelia </t>
  </si>
  <si>
    <t>Cattleya × Encyclia × Laelia</t>
  </si>
  <si>
    <t>Cnc.</t>
  </si>
  <si>
    <t xml:space="preserve">Catminichea </t>
  </si>
  <si>
    <t>Cattleya × Domingoa × Prosthechea</t>
  </si>
  <si>
    <t>Ctr.</t>
  </si>
  <si>
    <t xml:space="preserve">Cattarthrophila </t>
  </si>
  <si>
    <t>Cattleya × Caularthron × Myrmecophila</t>
  </si>
  <si>
    <t>Cka.</t>
  </si>
  <si>
    <t>Cattkeria</t>
  </si>
  <si>
    <t>Barkeria × Cattleya</t>
  </si>
  <si>
    <t>C.</t>
  </si>
  <si>
    <t>Cattleya</t>
  </si>
  <si>
    <t>Ctyh.</t>
  </si>
  <si>
    <t xml:space="preserve">Cattleychea </t>
  </si>
  <si>
    <t>Cattleya × Prosthechea</t>
  </si>
  <si>
    <t>Cyy.</t>
  </si>
  <si>
    <t xml:space="preserve">Cattleychytonia </t>
  </si>
  <si>
    <t>Broughtonia × Cattleya × Chysis</t>
  </si>
  <si>
    <t>Cte.</t>
  </si>
  <si>
    <t>Cattleyella  - voir/see Cattleya</t>
  </si>
  <si>
    <t>Cattleyopsis - voir/see Broughtonia</t>
  </si>
  <si>
    <t>Ctpga.</t>
  </si>
  <si>
    <t>Cattleyopsisgoa</t>
  </si>
  <si>
    <t>Broughtonia × Domingoa</t>
  </si>
  <si>
    <t>Ctpsta.</t>
  </si>
  <si>
    <t>Cattleyopsistonia</t>
  </si>
  <si>
    <t>(Broughtonia)</t>
  </si>
  <si>
    <t>Broughtonia × Cattleyopsis</t>
  </si>
  <si>
    <t>Ctna.</t>
  </si>
  <si>
    <t>Cattleytonia</t>
  </si>
  <si>
    <t>Broughtonia × Cattleya</t>
  </si>
  <si>
    <t>Ctt.</t>
  </si>
  <si>
    <t xml:space="preserve">Cattlianthe </t>
  </si>
  <si>
    <t>Cattleya × Guarianthe</t>
  </si>
  <si>
    <t>Ctph.</t>
  </si>
  <si>
    <t>Cattoniphila</t>
  </si>
  <si>
    <t>Broughtonia × Cattleya × Myrmecophila</t>
  </si>
  <si>
    <t>Ctts.</t>
  </si>
  <si>
    <t>Cattotes</t>
  </si>
  <si>
    <t>Cattleya × Leptotes</t>
  </si>
  <si>
    <t>Cyi.</t>
  </si>
  <si>
    <t xml:space="preserve">Cattychilis </t>
  </si>
  <si>
    <t>Cattleya × Psychilis</t>
  </si>
  <si>
    <t>Cty.</t>
  </si>
  <si>
    <t xml:space="preserve">Catyclia </t>
  </si>
  <si>
    <t>Cattleya × Encyclia</t>
  </si>
  <si>
    <t>Cauc.</t>
  </si>
  <si>
    <t>Caucaea</t>
  </si>
  <si>
    <t>Cet.</t>
  </si>
  <si>
    <t xml:space="preserve">Caucaerettia </t>
  </si>
  <si>
    <t>Caucaea × Comparettia</t>
  </si>
  <si>
    <t>Cus.</t>
  </si>
  <si>
    <t>Cauchostele</t>
  </si>
  <si>
    <t>Caucaea × Rhynchostele</t>
  </si>
  <si>
    <t>Ccd.</t>
  </si>
  <si>
    <t xml:space="preserve">Caucidium </t>
  </si>
  <si>
    <t>Caucaea × Oncidium</t>
  </si>
  <si>
    <t>Cll.</t>
  </si>
  <si>
    <t>Caulaelia</t>
  </si>
  <si>
    <t>Caularthron × Laelia</t>
  </si>
  <si>
    <t>Clk.</t>
  </si>
  <si>
    <t xml:space="preserve">Caulaeliokeria </t>
  </si>
  <si>
    <t>Barkeria × Caularthron × Laelia</t>
  </si>
  <si>
    <t>Clt.</t>
  </si>
  <si>
    <t>Caularstedella</t>
  </si>
  <si>
    <t>Caularthron x Oerstedella</t>
  </si>
  <si>
    <t>Cau.</t>
  </si>
  <si>
    <t>Caularthron</t>
  </si>
  <si>
    <t>Diacrium</t>
  </si>
  <si>
    <t>Clv.</t>
  </si>
  <si>
    <t xml:space="preserve">Caulavola </t>
  </si>
  <si>
    <t>Brassavola × Caularthron</t>
  </si>
  <si>
    <t>Cbd.</t>
  </si>
  <si>
    <t xml:space="preserve">Caulbardendrum </t>
  </si>
  <si>
    <t>Barkeria × Caularthron × Epidendrum</t>
  </si>
  <si>
    <t>Cdc.</t>
  </si>
  <si>
    <t>Cauldenclia</t>
  </si>
  <si>
    <t>Caularthron x Encyclia x Epidendrum</t>
  </si>
  <si>
    <t>Ckr.</t>
  </si>
  <si>
    <t xml:space="preserve">Caulkeria </t>
  </si>
  <si>
    <t>Barkeria × Caularthron</t>
  </si>
  <si>
    <t>Clty.</t>
  </si>
  <si>
    <t>Caulocattleya</t>
  </si>
  <si>
    <t>Cattleya × Caularthron</t>
  </si>
  <si>
    <t>Cup.</t>
  </si>
  <si>
    <t xml:space="preserve">Caulophila </t>
  </si>
  <si>
    <t>Caularthron × Myrmecophila</t>
  </si>
  <si>
    <t>Cuv.</t>
  </si>
  <si>
    <t>Caulrianvola</t>
  </si>
  <si>
    <t>Brassavola × Caularthron × Guarianthe</t>
  </si>
  <si>
    <t>Cul.</t>
  </si>
  <si>
    <t xml:space="preserve">Caultonia </t>
  </si>
  <si>
    <t>Broughtonia × Caularthron</t>
  </si>
  <si>
    <t>Cnph.</t>
  </si>
  <si>
    <t xml:space="preserve">Caultoniophila </t>
  </si>
  <si>
    <t>Broughtonia × Caularthron × Myrmecophila</t>
  </si>
  <si>
    <t>Cny.</t>
  </si>
  <si>
    <t>Cautonleya</t>
  </si>
  <si>
    <t>Broughtonia × Cattleya × Caularthron</t>
  </si>
  <si>
    <t>Centrogenium - voir/see Eltroplectris</t>
  </si>
  <si>
    <t>Cen.</t>
  </si>
  <si>
    <t>Centroglossa</t>
  </si>
  <si>
    <t>Centropetalum - voir/see Fernandezia</t>
  </si>
  <si>
    <t>Ceph.</t>
  </si>
  <si>
    <t>Cephalanthera</t>
  </si>
  <si>
    <t>Cephalantheropsis - voir/see Calanthe</t>
  </si>
  <si>
    <t>Cpts.</t>
  </si>
  <si>
    <t>Cephalopactis</t>
  </si>
  <si>
    <t>Cephalanthera × Epipactis</t>
  </si>
  <si>
    <t>Chp.</t>
  </si>
  <si>
    <t xml:space="preserve">Cephalophrys </t>
  </si>
  <si>
    <t>Cephalanthera × Ophrys</t>
  </si>
  <si>
    <t>Cphl.</t>
  </si>
  <si>
    <t>Cephalorchis</t>
  </si>
  <si>
    <t>Cephalanthera × Orchis</t>
  </si>
  <si>
    <t>Cph.</t>
  </si>
  <si>
    <t xml:space="preserve">Cephalorhiza </t>
  </si>
  <si>
    <t>Cephalanthera × Dactylorhiza</t>
  </si>
  <si>
    <t>Cepobaculum - voir/see Dendrobium</t>
  </si>
  <si>
    <t>Cpr.</t>
  </si>
  <si>
    <t>Ceporillia</t>
  </si>
  <si>
    <t>Cepobaculum x Dockrillia</t>
  </si>
  <si>
    <t>Crtn.</t>
  </si>
  <si>
    <t>Ceratocentron</t>
  </si>
  <si>
    <t>Ceratochilus - voir/see Stanhopea</t>
  </si>
  <si>
    <t>Crgm.</t>
  </si>
  <si>
    <t>Ceratograecum</t>
  </si>
  <si>
    <t>Angraecum × Ceratocentron</t>
  </si>
  <si>
    <t>Csl.</t>
  </si>
  <si>
    <t>Ceratosiella</t>
  </si>
  <si>
    <t>Amesiella × Ceratocentron</t>
  </si>
  <si>
    <t>Ceratostylis</t>
  </si>
  <si>
    <t>Cdw.</t>
  </si>
  <si>
    <t xml:space="preserve">Chadwickara </t>
  </si>
  <si>
    <t>Pabstia × Zygopetalum × Zygosepalum</t>
  </si>
  <si>
    <t>Chamaeangis - voir/see Diaphananthe</t>
  </si>
  <si>
    <t>Chamelophyton</t>
  </si>
  <si>
    <t>Cham.</t>
  </si>
  <si>
    <t xml:space="preserve">Chamodenia </t>
  </si>
  <si>
    <t>Chamorchis × Gymnadenia</t>
  </si>
  <si>
    <t>Chm.</t>
  </si>
  <si>
    <t xml:space="preserve">Chamorchis </t>
  </si>
  <si>
    <t>Cng.</t>
  </si>
  <si>
    <t>Changara</t>
  </si>
  <si>
    <t>Ada × Brassia × Cochlioda × Odontoglossum × Oncidium</t>
  </si>
  <si>
    <t>Chap.</t>
  </si>
  <si>
    <t xml:space="preserve">Chapmanara </t>
  </si>
  <si>
    <t>Cattleya × Domingoa × Prosthechea × Rhyncholaelia</t>
  </si>
  <si>
    <t>Cae.</t>
  </si>
  <si>
    <t xml:space="preserve">Charlesara </t>
  </si>
  <si>
    <t>Brassavola × Cattleya × Encyclia × Epidendrum</t>
  </si>
  <si>
    <t>Ckp.</t>
  </si>
  <si>
    <t xml:space="preserve">Charlesknappara </t>
  </si>
  <si>
    <t>Papilionanthe × Rhynchostylis × Vanda × Vandopsis</t>
  </si>
  <si>
    <t>Cha.</t>
  </si>
  <si>
    <t>Charlesworthara</t>
  </si>
  <si>
    <t>Cochlioda × Miltonia × Oncidium</t>
  </si>
  <si>
    <t>Charl.</t>
  </si>
  <si>
    <t>Charlieara</t>
  </si>
  <si>
    <t>Rhynchostylis × Vanda × Vandopsis</t>
  </si>
  <si>
    <t>Chaseella - voir/see Bulbophyllum</t>
  </si>
  <si>
    <t>Chau.</t>
  </si>
  <si>
    <t>Chaubardia</t>
  </si>
  <si>
    <t>Chbth.</t>
  </si>
  <si>
    <t>Chaubardianthes</t>
  </si>
  <si>
    <t>Chaubardiella × Cochleanthes</t>
  </si>
  <si>
    <t>Chbl.</t>
  </si>
  <si>
    <t>Chaubardiella</t>
  </si>
  <si>
    <t>Cbz.</t>
  </si>
  <si>
    <t xml:space="preserve">Chaubewiczella </t>
  </si>
  <si>
    <t>Chaubardiella × Warczewiczella</t>
  </si>
  <si>
    <t>Cheiradenia</t>
  </si>
  <si>
    <t>Cheirostylis</t>
  </si>
  <si>
    <t xml:space="preserve">Hayata </t>
  </si>
  <si>
    <t>Chelonanthera - voir/see Coelogyne</t>
  </si>
  <si>
    <t>Chelonistele - voir/see Coelogyne</t>
  </si>
  <si>
    <t>Cyh.</t>
  </si>
  <si>
    <t>Chelychocentrum</t>
  </si>
  <si>
    <t>Chelyorchis × Trichocentrum</t>
  </si>
  <si>
    <t>Chd.</t>
  </si>
  <si>
    <t>Chelycidium</t>
  </si>
  <si>
    <t>Chelyorchis × Oncidium</t>
  </si>
  <si>
    <t>Cey.</t>
  </si>
  <si>
    <t>Chelyopsis</t>
  </si>
  <si>
    <t>Chelyorchis × Psychopsis</t>
  </si>
  <si>
    <t>Cly.</t>
  </si>
  <si>
    <t>Chelyorchis - voir/see Rossioglossum</t>
  </si>
  <si>
    <t>Chen.</t>
  </si>
  <si>
    <t xml:space="preserve">Chenlanara </t>
  </si>
  <si>
    <t>Amesiella × Phalaenopsis × Vanda</t>
  </si>
  <si>
    <t>Chew.</t>
  </si>
  <si>
    <t>Chewara</t>
  </si>
  <si>
    <t>Aerides × Renanthera × Rhynchostylis</t>
  </si>
  <si>
    <t>Chilocentrum</t>
  </si>
  <si>
    <t>Ascocentrum × Chiloschista</t>
  </si>
  <si>
    <t>Chil.</t>
  </si>
  <si>
    <t>Chiloglottis</t>
  </si>
  <si>
    <t xml:space="preserve">Simpliglottis </t>
  </si>
  <si>
    <t>Chsch.</t>
  </si>
  <si>
    <t>Chiloschista</t>
  </si>
  <si>
    <t>Csg.</t>
  </si>
  <si>
    <t xml:space="preserve">Chilosimpliglottis </t>
  </si>
  <si>
    <t>Chiloglottis × Simpliglottis</t>
  </si>
  <si>
    <t>Chl.</t>
  </si>
  <si>
    <t xml:space="preserve">Chloraea </t>
  </si>
  <si>
    <t>Cgv.</t>
  </si>
  <si>
    <t>Chlorogavilea</t>
  </si>
  <si>
    <t>Chloraea × Gavilea</t>
  </si>
  <si>
    <t>Cdths.</t>
  </si>
  <si>
    <t>Chondranthes</t>
  </si>
  <si>
    <t>Chondrorhyncha × Cochleanthes</t>
  </si>
  <si>
    <t>Chdb.</t>
  </si>
  <si>
    <t xml:space="preserve">Chondrobollea </t>
  </si>
  <si>
    <t>Bollea × Chondrorhyncha</t>
  </si>
  <si>
    <t>Chdrh.</t>
  </si>
  <si>
    <t>Chondrorhyncha</t>
  </si>
  <si>
    <t>Cds.</t>
  </si>
  <si>
    <t xml:space="preserve">Chondroscaphe </t>
  </si>
  <si>
    <t>Csn.</t>
  </si>
  <si>
    <t>Chrisanda</t>
  </si>
  <si>
    <t>Christensonia × Vanda</t>
  </si>
  <si>
    <t>Chrt.</t>
  </si>
  <si>
    <t xml:space="preserve">Chrisanthera </t>
  </si>
  <si>
    <t>Christensonia × Renanthera</t>
  </si>
  <si>
    <t>Cne.</t>
  </si>
  <si>
    <t xml:space="preserve">Chrisnetia </t>
  </si>
  <si>
    <t>Christensonia × Neofinetia</t>
  </si>
  <si>
    <t>Cps.</t>
  </si>
  <si>
    <t xml:space="preserve">Chrisnopsis </t>
  </si>
  <si>
    <t>Christensonia × Paraphalaenopsis</t>
  </si>
  <si>
    <t>Chnl.</t>
  </si>
  <si>
    <t>Christensonella  - voir/see Maxillaria</t>
  </si>
  <si>
    <t>Christensonia - voir/see Vanda</t>
  </si>
  <si>
    <t>Chn.</t>
  </si>
  <si>
    <t>Christenstylis</t>
  </si>
  <si>
    <t>Christensonia × Rhynchostylis</t>
  </si>
  <si>
    <t>Christieara</t>
  </si>
  <si>
    <t>Aerides × Ascocentrum × Vanda</t>
  </si>
  <si>
    <t>Chry.</t>
  </si>
  <si>
    <t>Chrysocycnis - voir/see Maxillaria</t>
  </si>
  <si>
    <t>Chnya.</t>
  </si>
  <si>
    <t>Chuanyenara</t>
  </si>
  <si>
    <t>Arachnis × Renanthera × Rhynchostylis</t>
  </si>
  <si>
    <t>Chtn.</t>
  </si>
  <si>
    <t>Chuatianara</t>
  </si>
  <si>
    <t>Neofinetia × Renanthera × Rhynchostylis × Vanda</t>
  </si>
  <si>
    <t>Chlt.</t>
  </si>
  <si>
    <t>Chyletia</t>
  </si>
  <si>
    <t>Bletia × Chysis</t>
  </si>
  <si>
    <t>Chy.</t>
  </si>
  <si>
    <t>Chysis</t>
  </si>
  <si>
    <t>Chyt.</t>
  </si>
  <si>
    <t>Chytroglossa</t>
  </si>
  <si>
    <t>Cra.</t>
  </si>
  <si>
    <t>Cirrhaea</t>
  </si>
  <si>
    <t>Chpa.</t>
  </si>
  <si>
    <t>Cirrhopea</t>
  </si>
  <si>
    <t>Cirrhaea × Stanhopea</t>
  </si>
  <si>
    <t>Cirr.</t>
  </si>
  <si>
    <t>Cirrhopetalum - voir/see Bulbophyllum</t>
  </si>
  <si>
    <t>Cirrhophyllum - voir/see Bulbophyllum</t>
  </si>
  <si>
    <t>Cstx.</t>
  </si>
  <si>
    <t>Cischostalix</t>
  </si>
  <si>
    <t>Cischweinfia × Sigmatostalix</t>
  </si>
  <si>
    <t>Cisch.</t>
  </si>
  <si>
    <t>Cischweinfia</t>
  </si>
  <si>
    <t>Ccw.</t>
  </si>
  <si>
    <t xml:space="preserve">Cischweinidium </t>
  </si>
  <si>
    <t>Cischweinfia × Oncidium</t>
  </si>
  <si>
    <t>Clarkeara</t>
  </si>
  <si>
    <t>Brassavola × Cattleya × Diacrium × Laelia × Sophronitis</t>
  </si>
  <si>
    <t>Cgy.</t>
  </si>
  <si>
    <t xml:space="preserve">Claudegayara </t>
  </si>
  <si>
    <t>Cochlioda × Miltonia × Miltoniopsis × Odontoglossum × Oncidium</t>
  </si>
  <si>
    <t>Cdh.</t>
  </si>
  <si>
    <t>Claudehamiltonara</t>
  </si>
  <si>
    <t>Brassavola × Broughtonia × Cattleya × Guarianthe</t>
  </si>
  <si>
    <t>Cdld.</t>
  </si>
  <si>
    <t>Claudiasauledaara</t>
  </si>
  <si>
    <t>Cattleya × Laelia × Myrmecophila × Rhyncholaelia</t>
  </si>
  <si>
    <t>Ces.</t>
  </si>
  <si>
    <t xml:space="preserve">Cleisanda </t>
  </si>
  <si>
    <t>Cleisostoma × Vanda</t>
  </si>
  <si>
    <t>Clclp.</t>
  </si>
  <si>
    <t>Cleisocalpa</t>
  </si>
  <si>
    <t>Cleisocentron × Pomatocalpa</t>
  </si>
  <si>
    <t>Clctn.</t>
  </si>
  <si>
    <t>Cleisocentron</t>
  </si>
  <si>
    <t>Clsd.</t>
  </si>
  <si>
    <t>Cleisodes</t>
  </si>
  <si>
    <t>Aerides × Cleisocentron</t>
  </si>
  <si>
    <t>Clfta.</t>
  </si>
  <si>
    <t>Cleisofinetia</t>
  </si>
  <si>
    <t>Cleisocentron × Neofinetia</t>
  </si>
  <si>
    <t>Clgt.</t>
  </si>
  <si>
    <t xml:space="preserve">Cleisoglottis </t>
  </si>
  <si>
    <t xml:space="preserve">Cleisostoma × Trichoglottis </t>
  </si>
  <si>
    <t>Cleisomeria</t>
  </si>
  <si>
    <t>Clnps.</t>
  </si>
  <si>
    <t>Cleisonopsis</t>
  </si>
  <si>
    <t>Cleisocentron × Phalaenopsis</t>
  </si>
  <si>
    <t>Clspa.</t>
  </si>
  <si>
    <t>Cleisopera</t>
  </si>
  <si>
    <t>Cleisostoma × Micropera</t>
  </si>
  <si>
    <t>Clq.</t>
  </si>
  <si>
    <t>Cleisoquetia</t>
  </si>
  <si>
    <t>Cleisocentron x Robiquetia</t>
  </si>
  <si>
    <t>Cleis.</t>
  </si>
  <si>
    <t>Cleisostoma</t>
  </si>
  <si>
    <t>Cli.</t>
  </si>
  <si>
    <t>Cleisostylanda</t>
  </si>
  <si>
    <t>Cleisostoma × Rhynchostylis × Vanda</t>
  </si>
  <si>
    <t>Clsty.</t>
  </si>
  <si>
    <t>Cleisostylis</t>
  </si>
  <si>
    <t>Cleisocentron × Rhynchostylis</t>
  </si>
  <si>
    <t>Cltha.</t>
  </si>
  <si>
    <t>Cleisotheria</t>
  </si>
  <si>
    <t>Cleisostoma × Pelatantheria</t>
  </si>
  <si>
    <t>Cvd.</t>
  </si>
  <si>
    <t>Cleisovanda</t>
  </si>
  <si>
    <t>Cleisocentron × Vanda</t>
  </si>
  <si>
    <t>Clst.</t>
  </si>
  <si>
    <t xml:space="preserve">Cleistesiopsis </t>
  </si>
  <si>
    <t>Clm.</t>
  </si>
  <si>
    <t xml:space="preserve">Clomophyllum </t>
  </si>
  <si>
    <t>Clowesia × Grammatophyllum × Mormodes</t>
  </si>
  <si>
    <t>Cgh.</t>
  </si>
  <si>
    <t xml:space="preserve">Cloughara </t>
  </si>
  <si>
    <t>Catasetum × Clowesia × Cycnoches</t>
  </si>
  <si>
    <t>Cwr.</t>
  </si>
  <si>
    <t>Cloweandra</t>
  </si>
  <si>
    <t>Clowesia × Galeandra</t>
  </si>
  <si>
    <t>Clw.</t>
  </si>
  <si>
    <t xml:space="preserve">Clowenoches </t>
  </si>
  <si>
    <t>Clowesia × Cycnoches</t>
  </si>
  <si>
    <t>Cws.</t>
  </si>
  <si>
    <t xml:space="preserve">Clowesetenaea </t>
  </si>
  <si>
    <t>Catasetum × Clowesia × Promenaea</t>
  </si>
  <si>
    <t>Clo.</t>
  </si>
  <si>
    <t>Clowesetum</t>
  </si>
  <si>
    <t>Catasetum × Clowesia</t>
  </si>
  <si>
    <t>Cl.</t>
  </si>
  <si>
    <t>Clowesia</t>
  </si>
  <si>
    <t>Cwl.</t>
  </si>
  <si>
    <t xml:space="preserve">Clowsellia </t>
  </si>
  <si>
    <t>Ansellia × Clowesia</t>
  </si>
  <si>
    <t>Coc.</t>
  </si>
  <si>
    <t xml:space="preserve">Coccineorchis </t>
  </si>
  <si>
    <t>Ccc.</t>
  </si>
  <si>
    <t xml:space="preserve">Coccinoglottis </t>
  </si>
  <si>
    <t>Coccineorchis × Sarcoglottis</t>
  </si>
  <si>
    <t>Cochella</t>
  </si>
  <si>
    <t>Cochleanthes × Mendoncella</t>
  </si>
  <si>
    <t>Cnths.</t>
  </si>
  <si>
    <t>Cochleanthes</t>
  </si>
  <si>
    <t>Cccst.</t>
  </si>
  <si>
    <t>Cochlecaste</t>
  </si>
  <si>
    <t>Cochleanthes × Lycaste</t>
  </si>
  <si>
    <t>Cclna.</t>
  </si>
  <si>
    <t>Cochlenia</t>
  </si>
  <si>
    <t>Cochleanthes × Stenia</t>
  </si>
  <si>
    <t>Ccptm.</t>
  </si>
  <si>
    <t>Cochlepetalum</t>
  </si>
  <si>
    <t>Cochleanthes × Zygopetalum</t>
  </si>
  <si>
    <t>Cos.</t>
  </si>
  <si>
    <t>Cochlesepalum</t>
  </si>
  <si>
    <t>Cochleanthes × Zygosepalum</t>
  </si>
  <si>
    <t>Clsl.</t>
  </si>
  <si>
    <t xml:space="preserve">Cochlesteinella </t>
  </si>
  <si>
    <t>Cochleanthes × Kefersteinia × Warczewiczella</t>
  </si>
  <si>
    <t>Czl.</t>
  </si>
  <si>
    <t xml:space="preserve">Cochlezella </t>
  </si>
  <si>
    <t>Cochleanthes × Warczewiczella</t>
  </si>
  <si>
    <t>Ccz.</t>
  </si>
  <si>
    <t xml:space="preserve">Cochlezia </t>
  </si>
  <si>
    <t>Cochlioda × Rodriguezia</t>
  </si>
  <si>
    <t>Cch.</t>
  </si>
  <si>
    <t>Cochlicidichilum</t>
  </si>
  <si>
    <t>Cochlioda × Cyrtochilum × Oncidium</t>
  </si>
  <si>
    <t>Cda.</t>
  </si>
  <si>
    <t>Cochlioda - voir/see Oncidium</t>
  </si>
  <si>
    <t>Cdp.</t>
  </si>
  <si>
    <t xml:space="preserve">Cochliodopsis </t>
  </si>
  <si>
    <t>Cochlioda × Miltoniopsis</t>
  </si>
  <si>
    <t>Cit.</t>
  </si>
  <si>
    <t xml:space="preserve">Cochlistele </t>
  </si>
  <si>
    <t>Cochlioda × Rhynchostele</t>
  </si>
  <si>
    <t>Ccp.</t>
  </si>
  <si>
    <t xml:space="preserve">Cochloncopsis </t>
  </si>
  <si>
    <t>Cochlioda × Miltoniopsis × Oncidium</t>
  </si>
  <si>
    <t>Ccl.</t>
  </si>
  <si>
    <t>Cochlumnia</t>
  </si>
  <si>
    <t>Cochlioda × Tolumnia</t>
  </si>
  <si>
    <t>Coeln.</t>
  </si>
  <si>
    <t xml:space="preserve">Coeleione </t>
  </si>
  <si>
    <t>Coelogyne × Pleione</t>
  </si>
  <si>
    <t>Coelia</t>
  </si>
  <si>
    <t>Bothriochilus</t>
  </si>
  <si>
    <t>Coeliopsis</t>
  </si>
  <si>
    <t>Coeloglossum - voir/see Dactylorhiza</t>
  </si>
  <si>
    <t>Coel.</t>
  </si>
  <si>
    <t>Coelogyne</t>
  </si>
  <si>
    <t>Acanthoglossum
Acoridium
Androgyne
Basigyne
Bracisepalum
Bulleyia
Camelostalix
Chelonanthera
Chelonistele
Crinonia
Dendrochilum
Dickasonia
Entomophobia
Geesinkorchis
Gynoglottis
Hologyne
Ischnogyne
Kalimpongia
Nabaluia
Neogyna
Otochilus
Panisea
Pholidota
Platyclinis
Pseudacoridium
Ptilocnema
Ptychogyne
Sigmatochilus
Sigmatogyne
Tetrapeltis
Zetagyne</t>
  </si>
  <si>
    <t>Cngy.</t>
  </si>
  <si>
    <t>Coeloneogyna</t>
  </si>
  <si>
    <t>(Coelogyne)</t>
  </si>
  <si>
    <t>Coelogyne x Neogyna</t>
  </si>
  <si>
    <t>Coh.</t>
  </si>
  <si>
    <t>Cohniella - voir/see Trichocentrum</t>
  </si>
  <si>
    <t>Cnlr.</t>
  </si>
  <si>
    <t xml:space="preserve">Cohnlophiaris </t>
  </si>
  <si>
    <t>(Trichocentrum)</t>
  </si>
  <si>
    <t>Cohniella × Lophiaris</t>
  </si>
  <si>
    <t>Colasepalum</t>
  </si>
  <si>
    <t>Colax × Zygosepalum</t>
  </si>
  <si>
    <t>Colaste</t>
  </si>
  <si>
    <t>Colax × Lycaste</t>
  </si>
  <si>
    <t>Colax - voir/see Pabstia</t>
  </si>
  <si>
    <t>Coleottia</t>
  </si>
  <si>
    <t>Colax × Galeottia</t>
  </si>
  <si>
    <t>Col.</t>
  </si>
  <si>
    <t>Collierara</t>
  </si>
  <si>
    <t>Brassavola x Cattleya x Caularthron x Laelia</t>
  </si>
  <si>
    <t>Colm.</t>
  </si>
  <si>
    <t>Colmanara</t>
  </si>
  <si>
    <t>Miltonia × Odontoglossum × Oncidium</t>
  </si>
  <si>
    <t>Colombiana - voir/see Pleurothallis</t>
  </si>
  <si>
    <t>Cmm.</t>
  </si>
  <si>
    <t xml:space="preserve">Commersonara </t>
  </si>
  <si>
    <t>Cochlioda × Miltoniopsis × Odontoglossum × Zelenkoa</t>
  </si>
  <si>
    <t>Comp.</t>
  </si>
  <si>
    <t>Comparettia</t>
  </si>
  <si>
    <t>Diadenium
Neokoehleria
Scelochilus</t>
  </si>
  <si>
    <t>Cmr.</t>
  </si>
  <si>
    <t>Comparumnia</t>
  </si>
  <si>
    <t>Comparettia x Tolumnia</t>
  </si>
  <si>
    <t>Cpz.</t>
  </si>
  <si>
    <t>Compelenzia</t>
  </si>
  <si>
    <t>Comparettia x Rodriguezia x Zelenkoa</t>
  </si>
  <si>
    <t>Coy.</t>
  </si>
  <si>
    <t>Conattleya</t>
  </si>
  <si>
    <t>Cattleya x Constantia</t>
  </si>
  <si>
    <t>Condylago - voir/see Stelis</t>
  </si>
  <si>
    <t>Conphronitis</t>
  </si>
  <si>
    <t>Constantia × Sophronitis</t>
  </si>
  <si>
    <t>Constantia</t>
  </si>
  <si>
    <t>Cook.</t>
  </si>
  <si>
    <t>Cookara</t>
  </si>
  <si>
    <t>Broughtonia × Cattleya × Diacrium × Laelia.</t>
  </si>
  <si>
    <t>Corallorhiza</t>
  </si>
  <si>
    <t>Crb.</t>
  </si>
  <si>
    <t>Corbettara</t>
  </si>
  <si>
    <t>Renanthera x Rhynchostylis x Taprobanea x Vanda</t>
  </si>
  <si>
    <t>Corl.</t>
  </si>
  <si>
    <t>Correllara</t>
  </si>
  <si>
    <t>Cuitlauzina x Gomesa x Miltonia x Miltoniopsis x Rossioglossum</t>
  </si>
  <si>
    <t>Coryanthes</t>
  </si>
  <si>
    <t>Corybas</t>
  </si>
  <si>
    <t>Crhpa.</t>
  </si>
  <si>
    <t>Coryhopea</t>
  </si>
  <si>
    <t>Coryanthes × Stanhopea</t>
  </si>
  <si>
    <t>Corymborkis</t>
  </si>
  <si>
    <t>Cottonia</t>
  </si>
  <si>
    <t>Cranichis</t>
  </si>
  <si>
    <t>Craw.</t>
  </si>
  <si>
    <t>Crawshayara</t>
  </si>
  <si>
    <t>Aspasia × Brassia × Miltonia</t>
  </si>
  <si>
    <t>Crinonia - voir/see Coelogyne</t>
  </si>
  <si>
    <t>Crocodeilanthe - voir/see Stelis</t>
  </si>
  <si>
    <t>Crybe - voir/see Bletia</t>
  </si>
  <si>
    <t>Cryptarrhena</t>
  </si>
  <si>
    <t>Cryptocentrum - voir/see Maxillaria</t>
  </si>
  <si>
    <t>Cryptochilus</t>
  </si>
  <si>
    <t>Cryptoglottis - voir/see Podochilus</t>
  </si>
  <si>
    <t>Cryptophoranthus - voir/see Acianthera</t>
  </si>
  <si>
    <t>Cryptopus</t>
  </si>
  <si>
    <t>Cryptostylis</t>
  </si>
  <si>
    <t>Cucumeria - voir/see Specklinia</t>
  </si>
  <si>
    <t>Cud.</t>
  </si>
  <si>
    <t>Cuitlacidium</t>
  </si>
  <si>
    <t>(Cuitlioda)</t>
  </si>
  <si>
    <t>Cuitlauzina x Oncidium</t>
  </si>
  <si>
    <t>Cuitlauzina</t>
  </si>
  <si>
    <t>Osmoglossum</t>
  </si>
  <si>
    <t>Cid.</t>
  </si>
  <si>
    <t>Cuitlioda - voir/see Cuitlacidium</t>
  </si>
  <si>
    <t>Cochlioda x Cuitlauzina</t>
  </si>
  <si>
    <t>Ctn.</t>
  </si>
  <si>
    <t>Cuitlumnia</t>
  </si>
  <si>
    <t>Cuitlauzina x Tolumnia</t>
  </si>
  <si>
    <t>Cct.</t>
  </si>
  <si>
    <t>Cycatonia</t>
  </si>
  <si>
    <t>Broughtonia x Cattleya x Encyclia</t>
  </si>
  <si>
    <t>Cgn.</t>
  </si>
  <si>
    <t>Cycgalenodes</t>
  </si>
  <si>
    <t>Cycnoches x Galeandra x Mormodes</t>
  </si>
  <si>
    <t>Cld.</t>
  </si>
  <si>
    <t>Cyclodes</t>
  </si>
  <si>
    <t>Clowesia x Cycnoches x Mormodes</t>
  </si>
  <si>
    <t>Cyclopogon</t>
  </si>
  <si>
    <t>Beadlea</t>
  </si>
  <si>
    <t>Cycda.</t>
  </si>
  <si>
    <t>Cycnandra</t>
  </si>
  <si>
    <t>Cycnoches × Galeandra</t>
  </si>
  <si>
    <t>Cyc.</t>
  </si>
  <si>
    <t>Cycnoches</t>
  </si>
  <si>
    <t>Cycd.</t>
  </si>
  <si>
    <t>Cycnodes</t>
  </si>
  <si>
    <t>Cycnoches × Mormodes</t>
  </si>
  <si>
    <t>Cnp.</t>
  </si>
  <si>
    <t>Cycnophyllum</t>
  </si>
  <si>
    <t>Cycnoches × Grammatophyllum</t>
  </si>
  <si>
    <t>Cysl.</t>
  </si>
  <si>
    <t>Cycsellia</t>
  </si>
  <si>
    <t>Ansellia × Cycnoches</t>
  </si>
  <si>
    <t>Cma.</t>
  </si>
  <si>
    <t>Cymaclosetum</t>
  </si>
  <si>
    <t>Catasetum × Clowesia × Cymbidium</t>
  </si>
  <si>
    <t>Cymst.</t>
  </si>
  <si>
    <t>Cymasetum</t>
  </si>
  <si>
    <t>Catasetum × Cymbidium</t>
  </si>
  <si>
    <t>Cymla.</t>
  </si>
  <si>
    <t>Cymbidiella - voir/see Eulophia</t>
  </si>
  <si>
    <t>Cdl.</t>
  </si>
  <si>
    <t>Cymbidilophia</t>
  </si>
  <si>
    <t>(Eulophia)</t>
  </si>
  <si>
    <t>Cymbidiella × Eulophia</t>
  </si>
  <si>
    <t>Cdn.</t>
  </si>
  <si>
    <t xml:space="preserve">Cymbidimangis </t>
  </si>
  <si>
    <t>Cymbidiella × Grammangis</t>
  </si>
  <si>
    <t>Cbn.</t>
  </si>
  <si>
    <t xml:space="preserve">Cymbidinaea </t>
  </si>
  <si>
    <t>Cymbidium × Promenaea</t>
  </si>
  <si>
    <t>Cym.</t>
  </si>
  <si>
    <t>Cymbidium</t>
  </si>
  <si>
    <t>Cyperorchis</t>
  </si>
  <si>
    <t>Cymbidium (vegetative)</t>
  </si>
  <si>
    <t>Cbp.</t>
  </si>
  <si>
    <t>Cymbipetalum</t>
  </si>
  <si>
    <t>Cymbidium × Zygopetalum</t>
  </si>
  <si>
    <t>Cml.</t>
  </si>
  <si>
    <t xml:space="preserve">Cymbisellia </t>
  </si>
  <si>
    <t>Ansellia × Cymbidiella</t>
  </si>
  <si>
    <t>Cymph.</t>
  </si>
  <si>
    <t>Cymphiella</t>
  </si>
  <si>
    <t>Cymbidium × Eulophiella</t>
  </si>
  <si>
    <t>Cyk.</t>
  </si>
  <si>
    <t>Cynorkaria</t>
  </si>
  <si>
    <t>Cynorkis × Habenaria</t>
  </si>
  <si>
    <t>Cyn.</t>
  </si>
  <si>
    <t>Cynorkis</t>
  </si>
  <si>
    <t>Cyperorchis - voir/see Cymbidium</t>
  </si>
  <si>
    <t>Cphd.</t>
  </si>
  <si>
    <t>Cyphiopedilum</t>
  </si>
  <si>
    <t>Cypripedium × Paphiopedilum</t>
  </si>
  <si>
    <t>Cypholoron</t>
  </si>
  <si>
    <t>Cgd.</t>
  </si>
  <si>
    <t>Cyphragmipedium</t>
  </si>
  <si>
    <t>Cypripedium × Phragmipedium</t>
  </si>
  <si>
    <t>Cyp.</t>
  </si>
  <si>
    <t>Cypripedium</t>
  </si>
  <si>
    <t>Crs.</t>
  </si>
  <si>
    <t xml:space="preserve">Cyrassostele </t>
  </si>
  <si>
    <t>Brassia × Cyrtochilum × Rhynchostele</t>
  </si>
  <si>
    <t>Clr.</t>
  </si>
  <si>
    <t>Cyrollaria</t>
  </si>
  <si>
    <t>Cyrtochilum x Maxillaria</t>
  </si>
  <si>
    <t>Cyrtl.</t>
  </si>
  <si>
    <t>Cyrtellia</t>
  </si>
  <si>
    <t>Ansellia × Cyrtopodium</t>
  </si>
  <si>
    <t>Cto.</t>
  </si>
  <si>
    <t>Cyrtidiorchis - voir/see Maxillaria</t>
  </si>
  <si>
    <t>Cip.</t>
  </si>
  <si>
    <t xml:space="preserve">Cyrtionopsis </t>
  </si>
  <si>
    <t>Cyrtochilum × Ionopsis</t>
  </si>
  <si>
    <t>Csd.</t>
  </si>
  <si>
    <t xml:space="preserve">Cyrtobrassidium </t>
  </si>
  <si>
    <t>Brassia × Cyrtochilum × Oncidium</t>
  </si>
  <si>
    <t>Cybs.</t>
  </si>
  <si>
    <t>Cyrtobrassonia</t>
  </si>
  <si>
    <t>Brassia × Cyrtochilum × Miltonia</t>
  </si>
  <si>
    <t>Cuc.</t>
  </si>
  <si>
    <t>Cyrtocaucaea</t>
  </si>
  <si>
    <t>Caucaea × Cyrtochilum</t>
  </si>
  <si>
    <t>Crt.</t>
  </si>
  <si>
    <t xml:space="preserve">Cyrtochiloides </t>
  </si>
  <si>
    <t>Cyr.</t>
  </si>
  <si>
    <t>Cyrtochilum</t>
  </si>
  <si>
    <t>Neodryas</t>
  </si>
  <si>
    <t>Cil.</t>
  </si>
  <si>
    <t>Cyrtocidistele</t>
  </si>
  <si>
    <t>Cyrtochilum × Oncidium × Rhynchostele</t>
  </si>
  <si>
    <t>Ctd.</t>
  </si>
  <si>
    <t xml:space="preserve">Cyrtocidium </t>
  </si>
  <si>
    <t>Cyrtochilum × Oncidium</t>
  </si>
  <si>
    <t>Cydn.</t>
  </si>
  <si>
    <t>Cyrtodenia</t>
  </si>
  <si>
    <t>Cyrtochilum × Macradenia</t>
  </si>
  <si>
    <t>Cdo.</t>
  </si>
  <si>
    <t>Cyrtodontioda</t>
  </si>
  <si>
    <t>Cochlioda × Cyrtochilum × Odontoglossum</t>
  </si>
  <si>
    <t>Crdc.</t>
  </si>
  <si>
    <t xml:space="preserve">Cyrtodontocidium </t>
  </si>
  <si>
    <t>Cyrtochilum × Odontoglossum × Oncidium</t>
  </si>
  <si>
    <t xml:space="preserve">Cyrtodontostele </t>
  </si>
  <si>
    <t>Cyrtochilum × Odontoglossum × Rhynchostele</t>
  </si>
  <si>
    <t>Cgl.</t>
  </si>
  <si>
    <t xml:space="preserve">Cyrtoglossum </t>
  </si>
  <si>
    <t>Cyrtochilum × Odontoglossum</t>
  </si>
  <si>
    <t>Ctgo.</t>
  </si>
  <si>
    <t>Cyrtogomestele</t>
  </si>
  <si>
    <t>Cyrtochilum x Gomesa x Rhynchostele</t>
  </si>
  <si>
    <t>Cgc.</t>
  </si>
  <si>
    <t>Cyrtogramcymbidium</t>
  </si>
  <si>
    <t>Cymbidium × Cyrtopodium × Grammatophyllum</t>
  </si>
  <si>
    <t>Cyz.</t>
  </si>
  <si>
    <t xml:space="preserve">Cyrtolauzina </t>
  </si>
  <si>
    <t>Cuitlauzina × Cyrtochilum</t>
  </si>
  <si>
    <t>Crl.</t>
  </si>
  <si>
    <t xml:space="preserve">Cyrtolioda </t>
  </si>
  <si>
    <t>Cochlioda × Cyrtochilum</t>
  </si>
  <si>
    <t>Cgp.</t>
  </si>
  <si>
    <t xml:space="preserve">Cyrtomangophyllum </t>
  </si>
  <si>
    <t>Cyrtopodium × Grammangis × Grammatophyllum</t>
  </si>
  <si>
    <t>Ctea.</t>
  </si>
  <si>
    <t>Cyrtonaea</t>
  </si>
  <si>
    <t>Cyrtopodium × Promenaea</t>
  </si>
  <si>
    <t>Cop.</t>
  </si>
  <si>
    <t xml:space="preserve">Cyrtoncidopsis </t>
  </si>
  <si>
    <t>Cyrtochilum × Miltoniopsis × Oncidium</t>
  </si>
  <si>
    <t>Cdu.</t>
  </si>
  <si>
    <t xml:space="preserve">Cyrtoncidumnia </t>
  </si>
  <si>
    <t>Cyrtochilum × Oncidium × Tolumnia</t>
  </si>
  <si>
    <t>Crn.</t>
  </si>
  <si>
    <t xml:space="preserve">Cyrtoniopsis </t>
  </si>
  <si>
    <t>Cyrtochilum × Miltoniopsis</t>
  </si>
  <si>
    <t>Cpas.</t>
  </si>
  <si>
    <t xml:space="preserve">Cyrtopasia </t>
  </si>
  <si>
    <t>Aspasia × Cyrtochilum</t>
  </si>
  <si>
    <t>Cyrt.</t>
  </si>
  <si>
    <t xml:space="preserve">Cyrtopodium </t>
  </si>
  <si>
    <t>Cyrtcs.</t>
  </si>
  <si>
    <t>Cyrtorchis</t>
  </si>
  <si>
    <t>Cye.</t>
  </si>
  <si>
    <t xml:space="preserve">Cyrtostele </t>
  </si>
  <si>
    <t>Cyrtochilum × Rhynchostele</t>
  </si>
  <si>
    <t>Crz.</t>
  </si>
  <si>
    <t xml:space="preserve">Cyrtozia </t>
  </si>
  <si>
    <t>Cyrtochilum × Rodriguezia</t>
  </si>
  <si>
    <t>Ctu.</t>
  </si>
  <si>
    <t xml:space="preserve">Cyrtumnia </t>
  </si>
  <si>
    <t>Cyrtochilum × Tolumnia</t>
  </si>
  <si>
    <t>Dcz.</t>
  </si>
  <si>
    <t xml:space="preserve">Dacruzara </t>
  </si>
  <si>
    <t>Holcoglossum × Papilionanthe × Vanda</t>
  </si>
  <si>
    <t>D.</t>
  </si>
  <si>
    <t xml:space="preserve">Dactylanthera </t>
  </si>
  <si>
    <t>Dactylorhiza × Platanthera</t>
  </si>
  <si>
    <t>Dps.</t>
  </si>
  <si>
    <t>Dactylocamptis</t>
  </si>
  <si>
    <t>Anacamptis × Dactylorhiza</t>
  </si>
  <si>
    <t>Dtd.</t>
  </si>
  <si>
    <t xml:space="preserve">Dactylodenia </t>
  </si>
  <si>
    <t>Dactylorhiza × Gymnadenia</t>
  </si>
  <si>
    <t>Dam.</t>
  </si>
  <si>
    <t xml:space="preserve">Dactyloglossum </t>
  </si>
  <si>
    <t>(Dactylorhiza)</t>
  </si>
  <si>
    <t>Coeloglossum × Dactylorhiza</t>
  </si>
  <si>
    <t>Dact.</t>
  </si>
  <si>
    <t>Dactylorhiza</t>
  </si>
  <si>
    <t>Coeloglossum</t>
  </si>
  <si>
    <t>Dactylorhynchus - voir/see Bulbophyllum</t>
  </si>
  <si>
    <t>Dty.</t>
  </si>
  <si>
    <t>Daiotyla</t>
  </si>
  <si>
    <t>Dnh.</t>
  </si>
  <si>
    <t>Danhatchia</t>
  </si>
  <si>
    <t>Darwinara</t>
  </si>
  <si>
    <t>Ascocentrum × Neofinetia × Rhynchostylis × Vanda</t>
  </si>
  <si>
    <t>Davejonesia - voir/see Dendrobium</t>
  </si>
  <si>
    <t>Dvh.</t>
  </si>
  <si>
    <t xml:space="preserve">Davidhuntara </t>
  </si>
  <si>
    <t>Chaubardia × Cochleanthes × Pescatoria</t>
  </si>
  <si>
    <t>Dvd.</t>
  </si>
  <si>
    <t>Davidsonara</t>
  </si>
  <si>
    <t>Brassavola x Cattleya x Laelia x Prosthechea</t>
  </si>
  <si>
    <t>Dbr.</t>
  </si>
  <si>
    <t xml:space="preserve">Debarriara </t>
  </si>
  <si>
    <t>Aspasia × Brassia × Gomesa × Miltonia</t>
  </si>
  <si>
    <t>Dbra.</t>
  </si>
  <si>
    <t>Debruyneara</t>
  </si>
  <si>
    <t>Ascocentrum × Luisia × Vanda</t>
  </si>
  <si>
    <t>Dgmra.</t>
  </si>
  <si>
    <t>Degarmoara</t>
  </si>
  <si>
    <t>Brassia × Miltonia × Odontoglossum</t>
  </si>
  <si>
    <t>Deiselara</t>
  </si>
  <si>
    <t>Laelia × Schomburgkia × Sophronitis</t>
  </si>
  <si>
    <t>Dekensara</t>
  </si>
  <si>
    <t>Brassavola × Cattleya × Schomburgkia</t>
  </si>
  <si>
    <t>Dvx.</t>
  </si>
  <si>
    <t>Delouvrexara</t>
  </si>
  <si>
    <t>Brassia × Gomesa × Miltonia × Nohawilliamsia</t>
  </si>
  <si>
    <t>Australorchis
Cadetia
Cepobaculum
Davejonesia
Desmotrichum
Diplocaulobium
Dockrillia
Ephemerantha
Epigeneium
Flickingeria
Inobulbon
Thelychiton
Tropilis</t>
  </si>
  <si>
    <t>Dendrobium (vegetative)</t>
  </si>
  <si>
    <t>Dec.</t>
  </si>
  <si>
    <t>Dendrocatanthe</t>
  </si>
  <si>
    <t>Cattleya × Dendrobium × Guarianthe</t>
  </si>
  <si>
    <t>Ddc.</t>
  </si>
  <si>
    <t>Dendrochilum - voir/see Coelogyne</t>
  </si>
  <si>
    <t>Denga.</t>
  </si>
  <si>
    <t>Dendrogeria</t>
  </si>
  <si>
    <t>Dendrobium × Flickingeria</t>
  </si>
  <si>
    <t>Dlax.</t>
  </si>
  <si>
    <t xml:space="preserve">Dendrophylax </t>
  </si>
  <si>
    <t>Dni.</t>
  </si>
  <si>
    <t xml:space="preserve">Denisara </t>
  </si>
  <si>
    <t>Broughtonia × Cattleya × Caularthron × Guarianthe × Laelia</t>
  </si>
  <si>
    <t>Droa.</t>
  </si>
  <si>
    <t>Derosaara</t>
  </si>
  <si>
    <t>Aspasia × Brassia × Miltonia × Odontoglossum</t>
  </si>
  <si>
    <t>Dmt.</t>
  </si>
  <si>
    <t>Desmetara</t>
  </si>
  <si>
    <t>Cuitlauzina × Gomesa × Miltonia × Rossioglossum</t>
  </si>
  <si>
    <t>Desmotrichum - voir/see Dendrobium</t>
  </si>
  <si>
    <t>Devereuxara</t>
  </si>
  <si>
    <t>Ascocentrum × Phalaenopsis × Vanda</t>
  </si>
  <si>
    <t>Dvr.</t>
  </si>
  <si>
    <t>Devriesara</t>
  </si>
  <si>
    <t>Cattleya × Encyclia × Guarianthe × Laelia × Rhyncholaelia</t>
  </si>
  <si>
    <t>Diabroughtonia</t>
  </si>
  <si>
    <t>Broughtonia × Diacrium</t>
  </si>
  <si>
    <t>Diacattleya</t>
  </si>
  <si>
    <t>Cattleya × Diacrium</t>
  </si>
  <si>
    <t>Diacrium - voir/see Caularthron</t>
  </si>
  <si>
    <t>Diad.</t>
  </si>
  <si>
    <t>Diadenium - voir/see Comparettia</t>
  </si>
  <si>
    <t>Diakeria</t>
  </si>
  <si>
    <t>Barkeria × Diacrium</t>
  </si>
  <si>
    <t>Dialaelia</t>
  </si>
  <si>
    <t>Diacrium × Laelia</t>
  </si>
  <si>
    <t>Dialaeliocattleya</t>
  </si>
  <si>
    <t>Cattleya × Diacrium × Laelia</t>
  </si>
  <si>
    <t>Dialaeliopsis</t>
  </si>
  <si>
    <t>Diacrium × Laeliopsis</t>
  </si>
  <si>
    <t>Dpgs.</t>
  </si>
  <si>
    <t>Diaphanangis</t>
  </si>
  <si>
    <t>Aerangis × Diaphananthe</t>
  </si>
  <si>
    <t>Dpthe.</t>
  </si>
  <si>
    <t>Diaphananthe</t>
  </si>
  <si>
    <t>Chamaeangis</t>
  </si>
  <si>
    <t>Dich.</t>
  </si>
  <si>
    <t>Dichaea</t>
  </si>
  <si>
    <t>Dmts.</t>
  </si>
  <si>
    <t>Dichromanthus</t>
  </si>
  <si>
    <t>Dcy.</t>
  </si>
  <si>
    <t xml:space="preserve">Dichromarrhynchos </t>
  </si>
  <si>
    <t>Dichromanthus × Stenorrhynchos</t>
  </si>
  <si>
    <t>Dct.</t>
  </si>
  <si>
    <t>Dichromoglottis</t>
  </si>
  <si>
    <t>Dichromanthus × Sarcoglottis</t>
  </si>
  <si>
    <t>Dickasonia - voir/see Coelogyne</t>
  </si>
  <si>
    <t>Dhw.</t>
  </si>
  <si>
    <t>Dicksonhowara</t>
  </si>
  <si>
    <t>Aerides × Arachnis × Paraphalaenopsis × Rhynchostylis × Vanda</t>
  </si>
  <si>
    <t>Didactylus - voir/see Acianthera</t>
  </si>
  <si>
    <t>Die.</t>
  </si>
  <si>
    <t>Dienia</t>
  </si>
  <si>
    <t>Dillonara</t>
  </si>
  <si>
    <t>Epidendrum × Laelia × Schomburgkia</t>
  </si>
  <si>
    <t>Dilochia</t>
  </si>
  <si>
    <t>Dmd.</t>
  </si>
  <si>
    <t>Dimerandra</t>
  </si>
  <si>
    <t>Dph.</t>
  </si>
  <si>
    <t xml:space="preserve">Dimorphachnis </t>
  </si>
  <si>
    <t>Arachnis × Dimorphorchis</t>
  </si>
  <si>
    <t>Dpda.</t>
  </si>
  <si>
    <t xml:space="preserve">Dimorphanda </t>
  </si>
  <si>
    <t>Dimorphorchis x Vanda</t>
  </si>
  <si>
    <t>Dimorphorchis</t>
  </si>
  <si>
    <t>Dii.</t>
  </si>
  <si>
    <t>Dineclia</t>
  </si>
  <si>
    <t>Dinema × Encyclia</t>
  </si>
  <si>
    <t>Dinema</t>
  </si>
  <si>
    <t>Ddo.</t>
  </si>
  <si>
    <t>Diodonopsis</t>
  </si>
  <si>
    <t>Pteroon</t>
  </si>
  <si>
    <t>Diothonea - voir/see Epidendrum</t>
  </si>
  <si>
    <t>Dvl.</t>
  </si>
  <si>
    <t>Diovallia</t>
  </si>
  <si>
    <t>Diodonopsis × Masdevallia</t>
  </si>
  <si>
    <t>Diplocaulobium - voir/see Dendrobium</t>
  </si>
  <si>
    <t>Diplomeris</t>
  </si>
  <si>
    <t>Dpnps.</t>
  </si>
  <si>
    <t>Diplonopsis</t>
  </si>
  <si>
    <t>Diploprora × Phalaenopsis</t>
  </si>
  <si>
    <t>Dld.</t>
  </si>
  <si>
    <t xml:space="preserve">Diplopanda </t>
  </si>
  <si>
    <t>Diploprora × Vanda</t>
  </si>
  <si>
    <t>Dpra.</t>
  </si>
  <si>
    <t>Diploprora</t>
  </si>
  <si>
    <t>Dipteranthus - voir/see Zygostates</t>
  </si>
  <si>
    <t>Disa</t>
  </si>
  <si>
    <t>Herschelia
Herschelianthe
Herscheliodisa</t>
  </si>
  <si>
    <t>Disperis</t>
  </si>
  <si>
    <t>Diuris</t>
  </si>
  <si>
    <t>Djn.</t>
  </si>
  <si>
    <t>Docjonesia</t>
  </si>
  <si>
    <t>Davejonesia x Dockrillia</t>
  </si>
  <si>
    <t>Dockrillia - voir/see Dendrobium</t>
  </si>
  <si>
    <t>Dkb.</t>
  </si>
  <si>
    <t>Dockrobium</t>
  </si>
  <si>
    <t>Dendrobium × Dockrillia</t>
  </si>
  <si>
    <t>Doda.</t>
  </si>
  <si>
    <t xml:space="preserve">Dodara </t>
  </si>
  <si>
    <t>Broughtonia × Cattleya × Caularthron × Guarianthe × Laelia × Rhyncholaelia</t>
  </si>
  <si>
    <t>Ddma.</t>
  </si>
  <si>
    <t>Domindesmia</t>
  </si>
  <si>
    <t>Domingoa × Hexadesmia</t>
  </si>
  <si>
    <t>Dml.</t>
  </si>
  <si>
    <t xml:space="preserve">Domingleya </t>
  </si>
  <si>
    <t>Cattleya × Domingoa</t>
  </si>
  <si>
    <t>Dga.</t>
  </si>
  <si>
    <t>Domingoa</t>
  </si>
  <si>
    <t>Hartwegia
Nageliella</t>
  </si>
  <si>
    <t>Dly.</t>
  </si>
  <si>
    <t xml:space="preserve">Dominleychile </t>
  </si>
  <si>
    <t>Cattleya × Domingoa × Euchile</t>
  </si>
  <si>
    <t>Dmtna.</t>
  </si>
  <si>
    <t>Domintonia</t>
  </si>
  <si>
    <t>Dominyara</t>
  </si>
  <si>
    <t>Ascocentrum × Luisia × Neofinetia × Rhynchostylis</t>
  </si>
  <si>
    <t>Dmlps.</t>
  </si>
  <si>
    <t>Domliopsis</t>
  </si>
  <si>
    <t>Domingoa × Laeliopsis</t>
  </si>
  <si>
    <t>Dnt.</t>
  </si>
  <si>
    <t>Donaestelaara</t>
  </si>
  <si>
    <t>Brassavola × Cattleya × Psychilis × Tetramicra</t>
  </si>
  <si>
    <t>Dclna.</t>
  </si>
  <si>
    <t>Doncollinara</t>
  </si>
  <si>
    <t>Cochlioda × Odontoglossum × Rodriguezia</t>
  </si>
  <si>
    <t>Dondodia - voir/see Acianthera</t>
  </si>
  <si>
    <t>Dsg.</t>
  </si>
  <si>
    <t xml:space="preserve">Donsutingara </t>
  </si>
  <si>
    <t>Arachnis × Phalaenopsis × Vanda × Vandopsis</t>
  </si>
  <si>
    <t>Dorandopsis</t>
  </si>
  <si>
    <t>Doritis × Vandopsis</t>
  </si>
  <si>
    <t>Dhta.</t>
  </si>
  <si>
    <t>Doreenhuntara</t>
  </si>
  <si>
    <t>Bollea × Cochleanthes × Kefersteinia × Pescatoria</t>
  </si>
  <si>
    <t>Doricentrum</t>
  </si>
  <si>
    <t>Ascocentrum × Doritis</t>
  </si>
  <si>
    <t>Doriella</t>
  </si>
  <si>
    <t>(Phalaenopsis)</t>
  </si>
  <si>
    <t>Doritis × Kingiella</t>
  </si>
  <si>
    <t>Doriellaopsis</t>
  </si>
  <si>
    <t>Doritis × Kingiella × Phalaenopsis</t>
  </si>
  <si>
    <t>Dorifinetia</t>
  </si>
  <si>
    <t>Doritis × Neofinetia</t>
  </si>
  <si>
    <t>Doriglossum</t>
  </si>
  <si>
    <t>Ascoglossum × Doritis</t>
  </si>
  <si>
    <t>Dorisia</t>
  </si>
  <si>
    <t>Doritis × Luisia</t>
  </si>
  <si>
    <t>Doristylis</t>
  </si>
  <si>
    <t>Doritis × Rhynchostylis</t>
  </si>
  <si>
    <t>Doritaenopsis - voir/see Phalaenopsis</t>
  </si>
  <si>
    <t>Doritis - voir/see Phalaenopsis</t>
  </si>
  <si>
    <t>Drm.</t>
  </si>
  <si>
    <t xml:space="preserve">Dormanara </t>
  </si>
  <si>
    <t>Cattleya × Caularthron × Epidendrum × Guarianthe × Laelia × Rhyncholaelia</t>
  </si>
  <si>
    <t>Dorthera</t>
  </si>
  <si>
    <t>Doritis × Renanthera</t>
  </si>
  <si>
    <t>Doss.</t>
  </si>
  <si>
    <t>Dossinia</t>
  </si>
  <si>
    <t>Dossinimaria - voir/see Dossisia</t>
  </si>
  <si>
    <t>Dsh.</t>
  </si>
  <si>
    <t xml:space="preserve">Dossinochilus </t>
  </si>
  <si>
    <t>Anoectochilus × Dossinia</t>
  </si>
  <si>
    <t>Dnd.</t>
  </si>
  <si>
    <t xml:space="preserve">Dossinodes </t>
  </si>
  <si>
    <t>Dossinia × Macodes</t>
  </si>
  <si>
    <t>Dny.</t>
  </si>
  <si>
    <t xml:space="preserve">Dossinyera </t>
  </si>
  <si>
    <t>Dossinia × Goodyera</t>
  </si>
  <si>
    <t>Dsi.</t>
  </si>
  <si>
    <t>Dossisia</t>
  </si>
  <si>
    <t>Dossinimaria</t>
  </si>
  <si>
    <t>Dossinia × Ludisia</t>
  </si>
  <si>
    <t>Dwsa.</t>
  </si>
  <si>
    <t>Downsara</t>
  </si>
  <si>
    <t>Aganisia × Batemannia × Otostylis × Zygosepalum</t>
  </si>
  <si>
    <t>Draconanthes</t>
  </si>
  <si>
    <t>Dracontia - voir/see Stelis</t>
  </si>
  <si>
    <t>Drac.</t>
  </si>
  <si>
    <t>Dracula</t>
  </si>
  <si>
    <t>Drvla.</t>
  </si>
  <si>
    <t>Dracuvallia</t>
  </si>
  <si>
    <t>Dracula × Masdevallia</t>
  </si>
  <si>
    <t>Dres.</t>
  </si>
  <si>
    <t>Dresslerara</t>
  </si>
  <si>
    <t>Ascoglossum × Phalaenopsis × Renanthera</t>
  </si>
  <si>
    <t>Dresslerella</t>
  </si>
  <si>
    <t>Dre.</t>
  </si>
  <si>
    <t>Dressleria</t>
  </si>
  <si>
    <t>Dwt.</t>
  </si>
  <si>
    <t>Drewettara</t>
  </si>
  <si>
    <t>Brassavola × Broughtonia × Guarianthe × Sophronitis</t>
  </si>
  <si>
    <t>Dryadella</t>
  </si>
  <si>
    <t>Incaea</t>
  </si>
  <si>
    <t>Dry.</t>
  </si>
  <si>
    <t>Drymoanthus</t>
  </si>
  <si>
    <t>Drymoda - voir/see Bulbophyllum</t>
  </si>
  <si>
    <t>Duk.</t>
  </si>
  <si>
    <t>Duckittara</t>
  </si>
  <si>
    <t>Broughtonia × Caularthron × Guarianthe</t>
  </si>
  <si>
    <t>Dugg.</t>
  </si>
  <si>
    <t>Duggerara</t>
  </si>
  <si>
    <t>Ada × Brassia × Miltonia</t>
  </si>
  <si>
    <t>Dug.</t>
  </si>
  <si>
    <t xml:space="preserve">Dungsara </t>
  </si>
  <si>
    <t>Cattleya × Guarianthe × Psychilis × Rhyncholaelia</t>
  </si>
  <si>
    <t>Dnna.</t>
  </si>
  <si>
    <t>Dunnara</t>
  </si>
  <si>
    <t>Broughtonia × Cattleyopsis × Domingoa</t>
  </si>
  <si>
    <t>Dngra.</t>
  </si>
  <si>
    <t>Dunningara</t>
  </si>
  <si>
    <t>Aspasia × Miltonia × Oncidium</t>
  </si>
  <si>
    <t>Dnv.</t>
  </si>
  <si>
    <t>Dunstervilleara</t>
  </si>
  <si>
    <t>Broughtonia × Cattleya × Guarianthe × Laelia × Rhyncholaelia</t>
  </si>
  <si>
    <t>Drt.</t>
  </si>
  <si>
    <t>Durantara</t>
  </si>
  <si>
    <t>Holcoglossum × Renanthera × Vanda</t>
  </si>
  <si>
    <t>Dtya.</t>
  </si>
  <si>
    <t>Durutyara</t>
  </si>
  <si>
    <t>Batemannia × Otostylis × Zygopetalum × Zygosepalum</t>
  </si>
  <si>
    <t>Dvv.</t>
  </si>
  <si>
    <t>Duvivierara</t>
  </si>
  <si>
    <t>Cochlioda × Odontoglossum × Oncidium × Rhynchostele</t>
  </si>
  <si>
    <t>Dkt.</t>
  </si>
  <si>
    <t>Dyakanthus</t>
  </si>
  <si>
    <t>Dyakia × Macropodanthus</t>
  </si>
  <si>
    <t>Dy.</t>
  </si>
  <si>
    <t>Dyakia</t>
  </si>
  <si>
    <t>Earina</t>
  </si>
  <si>
    <t>Eastonara</t>
  </si>
  <si>
    <t>Ascocentrum × Gastrochilus × Vanda</t>
  </si>
  <si>
    <t>Ecr.</t>
  </si>
  <si>
    <t xml:space="preserve">Echinorhyncha </t>
  </si>
  <si>
    <t>Echinosepala</t>
  </si>
  <si>
    <t>Eudl.</t>
  </si>
  <si>
    <t>Ecuadorella - voir/see Otoglossum</t>
  </si>
  <si>
    <t>Edr.</t>
  </si>
  <si>
    <t>Edeara</t>
  </si>
  <si>
    <t>Arachnis × Phalaenopsis × Renanthera × Vandopsis</t>
  </si>
  <si>
    <t>Elsa.</t>
  </si>
  <si>
    <t>Elearethusa</t>
  </si>
  <si>
    <t>Arethusa × Eleorchis</t>
  </si>
  <si>
    <t>Ecth.</t>
  </si>
  <si>
    <t>Elecalthusa</t>
  </si>
  <si>
    <t>Arethusa × Calopogon × Eleorchis</t>
  </si>
  <si>
    <t>Elo.</t>
  </si>
  <si>
    <t>Eleorchis</t>
  </si>
  <si>
    <t>Elp.</t>
  </si>
  <si>
    <t>Elepogon</t>
  </si>
  <si>
    <t>Calopogon × Eleorchis</t>
  </si>
  <si>
    <t>Eliara</t>
  </si>
  <si>
    <t>Brassia × Epidendrum × Laelia × Sophronitis</t>
  </si>
  <si>
    <t>Elleanthus</t>
  </si>
  <si>
    <t>Elongatia - voir/see Stelis</t>
  </si>
  <si>
    <t>Elx.</t>
  </si>
  <si>
    <t xml:space="preserve">Eltrolexia </t>
  </si>
  <si>
    <t>Eltroplectris × Pelexia</t>
  </si>
  <si>
    <t>Etp.</t>
  </si>
  <si>
    <t>Eltroplectris</t>
  </si>
  <si>
    <t>Epx.</t>
  </si>
  <si>
    <t>Eltropterolexia</t>
  </si>
  <si>
    <t>Eltroplectris x Pelexia x Pteroglossa</t>
  </si>
  <si>
    <t>Etha.</t>
  </si>
  <si>
    <t>Elythodia</t>
  </si>
  <si>
    <t>Elythranthera × Glossodia</t>
  </si>
  <si>
    <t>Elth.</t>
  </si>
  <si>
    <t>Elythranthera  - voir/see Caladenia</t>
  </si>
  <si>
    <t>Emb.</t>
  </si>
  <si>
    <t>Embreea</t>
  </si>
  <si>
    <t>Eig.</t>
  </si>
  <si>
    <t>Emigara</t>
  </si>
  <si>
    <t>Pabstia × Pescatoria × Zygopetalum</t>
  </si>
  <si>
    <t>Emy.</t>
  </si>
  <si>
    <t xml:space="preserve">Emilythwaitesara </t>
  </si>
  <si>
    <t>Cattleya × Myrmecophila × Prosthechea × Rhyncholaelia</t>
  </si>
  <si>
    <t>Empusella - voir/see Specklinia</t>
  </si>
  <si>
    <t>Eny.</t>
  </si>
  <si>
    <t>Enanthleya</t>
  </si>
  <si>
    <t>Cattleya × Encyclia × Guarianthe</t>
  </si>
  <si>
    <t>Ehl.</t>
  </si>
  <si>
    <t>Enchelia - voir/see Procycleya</t>
  </si>
  <si>
    <t>Encyclia x Laelia x Prosthechea</t>
  </si>
  <si>
    <t>Eyr.</t>
  </si>
  <si>
    <t xml:space="preserve">Encyarthrolia </t>
  </si>
  <si>
    <t>Caularthron × Encyclia × Laelia</t>
  </si>
  <si>
    <t>Ect.</t>
  </si>
  <si>
    <t>Encyclarthron</t>
  </si>
  <si>
    <t>Caularthron × Encyclia</t>
  </si>
  <si>
    <t>E.</t>
  </si>
  <si>
    <t>Encyclia</t>
  </si>
  <si>
    <t>Enl.</t>
  </si>
  <si>
    <t>Encylaelia</t>
  </si>
  <si>
    <t>Encyclia × Laelia</t>
  </si>
  <si>
    <t>Eyy.</t>
  </si>
  <si>
    <t xml:space="preserve">Encyleyvola </t>
  </si>
  <si>
    <t>Brassavola × Cattleya × Encyclia</t>
  </si>
  <si>
    <t>Eyp.</t>
  </si>
  <si>
    <t xml:space="preserve">Encyphila </t>
  </si>
  <si>
    <t>Encyclia × Myrmecophila</t>
  </si>
  <si>
    <t>Etl.</t>
  </si>
  <si>
    <t>Encytonavola</t>
  </si>
  <si>
    <t>Brassavola × Broughtonia × Encyclia</t>
  </si>
  <si>
    <t>Eyv.</t>
  </si>
  <si>
    <t>Encyvola</t>
  </si>
  <si>
    <t>Brassavola × Encyclia</t>
  </si>
  <si>
    <t>Ece.</t>
  </si>
  <si>
    <t xml:space="preserve">Encyvolendrum </t>
  </si>
  <si>
    <t>Brassavola × Encyclia × Epidendrum</t>
  </si>
  <si>
    <t>Edl.</t>
  </si>
  <si>
    <t xml:space="preserve">Endlicherara </t>
  </si>
  <si>
    <t>Aspasia × Brassia × Miltonia × Miltoniopsis × Odontoglossum</t>
  </si>
  <si>
    <t>Engkhiamara</t>
  </si>
  <si>
    <t>Aerides × Arachnis × Ascocentrum × Renanthera × Vanda</t>
  </si>
  <si>
    <t>Eng.</t>
  </si>
  <si>
    <t xml:space="preserve">Engsoonara </t>
  </si>
  <si>
    <t>Esmeralda × Renanthera × Vanda × Vandopsis</t>
  </si>
  <si>
    <t>Entomophobia - voir/see Coelogyne</t>
  </si>
  <si>
    <t>Ephemerantha - voir/see Dendrobium</t>
  </si>
  <si>
    <t>Epp.</t>
  </si>
  <si>
    <t>Ephippium - voir/see Bulbophyllum</t>
  </si>
  <si>
    <t>Ert.</t>
  </si>
  <si>
    <t>Epiarthron</t>
  </si>
  <si>
    <t>Caularthron × Epidendrum</t>
  </si>
  <si>
    <t>Epbkl.</t>
  </si>
  <si>
    <t>Epibarkiella</t>
  </si>
  <si>
    <t>Barkeria × Epidendrum × Nageliella</t>
  </si>
  <si>
    <t>Epibator - voir/see Zootrophion</t>
  </si>
  <si>
    <t>Epiblastus</t>
  </si>
  <si>
    <t>Epibrassonitis</t>
  </si>
  <si>
    <t>Brassavola × Epidendrum × Sophronitis</t>
  </si>
  <si>
    <t>Ett.</t>
  </si>
  <si>
    <t xml:space="preserve">Epicatanthe </t>
  </si>
  <si>
    <t>Cattleya × Epidendrum × Guarianthe</t>
  </si>
  <si>
    <t>Eth.</t>
  </si>
  <si>
    <t>Epicatarthron</t>
  </si>
  <si>
    <t>Cattleya × Caularthron × Epidendrum</t>
  </si>
  <si>
    <t>Ety.</t>
  </si>
  <si>
    <t xml:space="preserve">Epicatcyclia </t>
  </si>
  <si>
    <t>Cattleya × Encyclia × Epidendrum</t>
  </si>
  <si>
    <t>Ecc.</t>
  </si>
  <si>
    <t>Epicatechea</t>
  </si>
  <si>
    <t>Cattleya × Epidendrum × Prosthechea</t>
  </si>
  <si>
    <t>Epctn.</t>
  </si>
  <si>
    <t>Epicatonia</t>
  </si>
  <si>
    <t>Broughtonia × Cattleya × Epidendrum</t>
  </si>
  <si>
    <t>Epc.</t>
  </si>
  <si>
    <t>Epicattleya</t>
  </si>
  <si>
    <t>Cattleya × Epidendrum</t>
  </si>
  <si>
    <t>Ecll.</t>
  </si>
  <si>
    <t>Epicaulaelia</t>
  </si>
  <si>
    <t>Caularthron × Epidendrum × Laelia</t>
  </si>
  <si>
    <t>Eicl.</t>
  </si>
  <si>
    <t>Epichile</t>
  </si>
  <si>
    <t>Epidendrum × Euchile</t>
  </si>
  <si>
    <t>Epicranthes - voir/see Bulbophyllum</t>
  </si>
  <si>
    <t>Epy.</t>
  </si>
  <si>
    <t xml:space="preserve">Epicyclia </t>
  </si>
  <si>
    <t>Encyclia × Epidendrum</t>
  </si>
  <si>
    <t>Epdla.</t>
  </si>
  <si>
    <t>Epidella</t>
  </si>
  <si>
    <t>Epidendrum × Nageliella</t>
  </si>
  <si>
    <t>Epi.</t>
  </si>
  <si>
    <t>Epidendrum</t>
  </si>
  <si>
    <t>Amblostoma
Diothonea
Lanium
Nanodes
Neolehmannia
Oerstedella</t>
  </si>
  <si>
    <t>Epidiacrium</t>
  </si>
  <si>
    <t>Diacrium × Epidendrum</t>
  </si>
  <si>
    <t>Emk.</t>
  </si>
  <si>
    <t>Epidominkeria</t>
  </si>
  <si>
    <t>Barkeria × Domingoa × Epidendrum</t>
  </si>
  <si>
    <t>Erd.</t>
  </si>
  <si>
    <t>Epierstedella</t>
  </si>
  <si>
    <t>Epidendrum x Oerstedella</t>
  </si>
  <si>
    <t>Epigeneium - voir/see Dendrobium</t>
  </si>
  <si>
    <t>Epgl.</t>
  </si>
  <si>
    <t>Epiglottis</t>
  </si>
  <si>
    <t>Epidendrum × Scaphyglottis</t>
  </si>
  <si>
    <t>Epg.</t>
  </si>
  <si>
    <t xml:space="preserve">Epigoa </t>
  </si>
  <si>
    <t>Domingoa × Epidendrum</t>
  </si>
  <si>
    <t>Epl.</t>
  </si>
  <si>
    <t>Epilaelia</t>
  </si>
  <si>
    <t>Epidendrum × Laelia</t>
  </si>
  <si>
    <t>Eplc.</t>
  </si>
  <si>
    <t>Epilaeliocattleya</t>
  </si>
  <si>
    <t>Cattleya × Epidendrum × Laelia</t>
  </si>
  <si>
    <t>Epileptovola</t>
  </si>
  <si>
    <t>Brassavola × Epidendrum × Leptotes</t>
  </si>
  <si>
    <t>Elva.</t>
  </si>
  <si>
    <t>Emc.</t>
  </si>
  <si>
    <t>Epimicra</t>
  </si>
  <si>
    <t>Epidendrum × Tetramicra</t>
  </si>
  <si>
    <t>Epn.</t>
  </si>
  <si>
    <t>Epinidema</t>
  </si>
  <si>
    <t>Epidendrum × Nidema</t>
  </si>
  <si>
    <t>Eps.</t>
  </si>
  <si>
    <t>Epiopsis</t>
  </si>
  <si>
    <t>Cattleyopsis × Epidendrum</t>
  </si>
  <si>
    <t>Epcts.</t>
  </si>
  <si>
    <t>Epipactis</t>
  </si>
  <si>
    <t>Eil.</t>
  </si>
  <si>
    <t xml:space="preserve">Epiphila </t>
  </si>
  <si>
    <t>Epidendrum × Myrmecophila</t>
  </si>
  <si>
    <t>Epiphronitis</t>
  </si>
  <si>
    <t>Epidendrum × Sophronitis</t>
  </si>
  <si>
    <t>Epgm.</t>
  </si>
  <si>
    <t>Epipogium</t>
  </si>
  <si>
    <t>Ery.</t>
  </si>
  <si>
    <t xml:space="preserve">Epirhynanthe </t>
  </si>
  <si>
    <t>Epidendrum × Guarianthe × Rhyncholaelia</t>
  </si>
  <si>
    <t>Epstm.</t>
  </si>
  <si>
    <t>Epistoma</t>
  </si>
  <si>
    <t>(Epidendrum)</t>
  </si>
  <si>
    <t>Amblostoma × Epidendrum</t>
  </si>
  <si>
    <t>Etv.</t>
  </si>
  <si>
    <t>Epithechavola</t>
  </si>
  <si>
    <t>Brassavola × Epidendrum × Prosthechea</t>
  </si>
  <si>
    <t>Etc.</t>
  </si>
  <si>
    <t xml:space="preserve">Epithechea </t>
  </si>
  <si>
    <t>Epidendrum × Prosthechea</t>
  </si>
  <si>
    <t>Enn.</t>
  </si>
  <si>
    <t>Epitonanthe</t>
  </si>
  <si>
    <t>Broughtonia × Epidendrum × Guarianthe</t>
  </si>
  <si>
    <t>Eptn.</t>
  </si>
  <si>
    <t>Epitonia</t>
  </si>
  <si>
    <t>Broughtonia × Epidendrum</t>
  </si>
  <si>
    <t>Era.</t>
  </si>
  <si>
    <t>Erasanthe</t>
  </si>
  <si>
    <t>Er.</t>
  </si>
  <si>
    <t>Eria</t>
  </si>
  <si>
    <t>Gunnarorchis 
Octomeria</t>
  </si>
  <si>
    <t>Eric.</t>
  </si>
  <si>
    <t xml:space="preserve">Ericara </t>
  </si>
  <si>
    <t>Arachnis × Papilionanthe × Renanthera × Vanda</t>
  </si>
  <si>
    <t>Eht.</t>
  </si>
  <si>
    <t>Ericholttumara</t>
  </si>
  <si>
    <t>Papilionanthe × Paraphalaenopsis × Renanthera × Vanda</t>
  </si>
  <si>
    <t>Eks.</t>
  </si>
  <si>
    <t>Erikstephenstormara</t>
  </si>
  <si>
    <t>Cattleya × Epidendrum × Myrmecophila × Rhyncholaelia</t>
  </si>
  <si>
    <t>Ena.</t>
  </si>
  <si>
    <t xml:space="preserve">Erinara </t>
  </si>
  <si>
    <t>Papilionanthe × Renanthera × Vanda × Vandopsis</t>
  </si>
  <si>
    <t>Eriodes</t>
  </si>
  <si>
    <t xml:space="preserve">Neotainiopsis 
Tainiopsis </t>
  </si>
  <si>
    <t>Ess.</t>
  </si>
  <si>
    <t>Eriopsis</t>
  </si>
  <si>
    <t>Entra.</t>
  </si>
  <si>
    <t>Ernestara</t>
  </si>
  <si>
    <t>Phalaenopsis × Renanthera × Vandopsis</t>
  </si>
  <si>
    <t>Ercn.</t>
  </si>
  <si>
    <t>Erycina</t>
  </si>
  <si>
    <t>Psygmorchis</t>
  </si>
  <si>
    <t>Erdm.</t>
  </si>
  <si>
    <t>Erydium</t>
  </si>
  <si>
    <t>Erycina × Oncidium</t>
  </si>
  <si>
    <t>Eym.</t>
  </si>
  <si>
    <t>Erymesa</t>
  </si>
  <si>
    <t>Erycina × Gomesa</t>
  </si>
  <si>
    <t>Erythrodes</t>
  </si>
  <si>
    <t>Eyn.</t>
  </si>
  <si>
    <t>Eryumnia</t>
  </si>
  <si>
    <t>Erycina × Tolumnia</t>
  </si>
  <si>
    <t>Esm.</t>
  </si>
  <si>
    <t>Esmenanthera</t>
  </si>
  <si>
    <t>Esmeralda × Renanthera</t>
  </si>
  <si>
    <t>Esmeralda - voir/see Arachnis</t>
  </si>
  <si>
    <t>Ems.</t>
  </si>
  <si>
    <t xml:space="preserve">Esmeropsis </t>
  </si>
  <si>
    <t>Esmeralda × Vandopsis</t>
  </si>
  <si>
    <t>Est.</t>
  </si>
  <si>
    <t>Esmerstylis</t>
  </si>
  <si>
    <t>Esmeralda × Rhynchostylis</t>
  </si>
  <si>
    <t>Esn.</t>
  </si>
  <si>
    <t xml:space="preserve">Esperonara </t>
  </si>
  <si>
    <t>Brassavola × Cattleya × Guarianthe × Psychilis</t>
  </si>
  <si>
    <t>Esta.</t>
  </si>
  <si>
    <t>Estelaara</t>
  </si>
  <si>
    <t>Brassavola × Cattleya × Epidendrum × Tetramicra</t>
  </si>
  <si>
    <t>Euanthe - voir/see Vanda</t>
  </si>
  <si>
    <t>Ern.</t>
  </si>
  <si>
    <t xml:space="preserve">Euarthron </t>
  </si>
  <si>
    <t>Caularthron × Euchile</t>
  </si>
  <si>
    <t>Eun.</t>
  </si>
  <si>
    <t xml:space="preserve">Eucatanthe </t>
  </si>
  <si>
    <t>Cattleya × Euchile × Guarianthe</t>
  </si>
  <si>
    <t>Eutl.</t>
  </si>
  <si>
    <t>Eucatlaelia</t>
  </si>
  <si>
    <t>Cattleya × Euchile × Laelia</t>
  </si>
  <si>
    <t>Ecp.</t>
  </si>
  <si>
    <t xml:space="preserve">Eucatophila </t>
  </si>
  <si>
    <t>Cattleya × Euchile × Myrmecophila</t>
  </si>
  <si>
    <t>Elv.</t>
  </si>
  <si>
    <t>Eucattlevola</t>
  </si>
  <si>
    <t>Brassavola × Cattleya × Euchile</t>
  </si>
  <si>
    <t>Ettn.</t>
  </si>
  <si>
    <t xml:space="preserve">Eucattonia </t>
  </si>
  <si>
    <t>Broughtonia × Cattleya × Euchile</t>
  </si>
  <si>
    <t>Euh.</t>
  </si>
  <si>
    <t>Euchiclia</t>
  </si>
  <si>
    <t>Encyclia × Euchile</t>
  </si>
  <si>
    <t>Eal.</t>
  </si>
  <si>
    <t xml:space="preserve">Euchilaelia </t>
  </si>
  <si>
    <t>Euchile × Laelia</t>
  </si>
  <si>
    <t>Ech.</t>
  </si>
  <si>
    <t>Euchile - voir/see Prosthechea</t>
  </si>
  <si>
    <t>Eucl.</t>
  </si>
  <si>
    <t>Euclades</t>
  </si>
  <si>
    <t>Eulophia × Oeceoclades</t>
  </si>
  <si>
    <t>Euct.</t>
  </si>
  <si>
    <t>Eucycattleya</t>
  </si>
  <si>
    <t>Cattleya x Encyclia x Euchile</t>
  </si>
  <si>
    <t>Elh.</t>
  </si>
  <si>
    <t>Eucyclechea</t>
  </si>
  <si>
    <t>Encyclia x Euchile x Prosthechea</t>
  </si>
  <si>
    <t>Edv.</t>
  </si>
  <si>
    <t>Eudendravola</t>
  </si>
  <si>
    <t>Brassavola x Epidendrum x Euchile</t>
  </si>
  <si>
    <t>Eln.</t>
  </si>
  <si>
    <t>Eulaelianthe</t>
  </si>
  <si>
    <t>Euchile x Guarianthe x Laelia</t>
  </si>
  <si>
    <t>Euly.</t>
  </si>
  <si>
    <t>Euleya</t>
  </si>
  <si>
    <t>Cattleya x Euchile</t>
  </si>
  <si>
    <t>Eyt.</t>
  </si>
  <si>
    <t>Euleyarthron</t>
  </si>
  <si>
    <t>Cattleya x Caularthron x Euchile</t>
  </si>
  <si>
    <t>Ebd.</t>
  </si>
  <si>
    <t>Eulobidium</t>
  </si>
  <si>
    <t>Cymbidium x Eulophia</t>
  </si>
  <si>
    <t>Eucmla.</t>
  </si>
  <si>
    <t>Eulocymbidiella</t>
  </si>
  <si>
    <t>Cymbidiella × Eulophiella</t>
  </si>
  <si>
    <t>Elm.</t>
  </si>
  <si>
    <t>Eulomangis</t>
  </si>
  <si>
    <t>Eulophia x Grammangis</t>
  </si>
  <si>
    <t>Eulophia</t>
  </si>
  <si>
    <t xml:space="preserve">Acrolophia
Cymbidiella
Eulophidium
Eulophiella
Geodorum
Oeceoclades
Paralophia </t>
  </si>
  <si>
    <t>Eulophidium - voir/see Eulophia</t>
  </si>
  <si>
    <t>Eulophiella - voir/see Eulophia</t>
  </si>
  <si>
    <t>Ely.</t>
  </si>
  <si>
    <t>Eulophyllum</t>
  </si>
  <si>
    <t>Eulophia x Grammatophyllum</t>
  </si>
  <si>
    <t>Ela.</t>
  </si>
  <si>
    <t>Eulosellia</t>
  </si>
  <si>
    <t>Ansellia x Eulophia</t>
  </si>
  <si>
    <t>Emg.</t>
  </si>
  <si>
    <t>Eumingoa</t>
  </si>
  <si>
    <t>Domingoa x Euchile</t>
  </si>
  <si>
    <t>Erc.</t>
  </si>
  <si>
    <t>Eurhyncattleya</t>
  </si>
  <si>
    <t>Cattleya x Euchile x Rhyncholaelia</t>
  </si>
  <si>
    <t>Eugs.</t>
  </si>
  <si>
    <t>Euryangis</t>
  </si>
  <si>
    <t>Aerangis × Eurychone</t>
  </si>
  <si>
    <t>Eurychone</t>
  </si>
  <si>
    <t>Eugcm.</t>
  </si>
  <si>
    <t>Eurygraecum</t>
  </si>
  <si>
    <t>Angraecum × Eurychone</t>
  </si>
  <si>
    <t>Eunps.</t>
  </si>
  <si>
    <t>Eurynopsis</t>
  </si>
  <si>
    <t>Eurychone × Phalaenopsis</t>
  </si>
  <si>
    <t>Eurystyles</t>
  </si>
  <si>
    <t>Edd.</t>
  </si>
  <si>
    <t>Euthechedendrum</t>
  </si>
  <si>
    <t>Epidendrum x Euchile x Prosthechea</t>
  </si>
  <si>
    <t>Eut.</t>
  </si>
  <si>
    <t>Eutonia</t>
  </si>
  <si>
    <t>Broughtonia x Euchile</t>
  </si>
  <si>
    <t>Euv.</t>
  </si>
  <si>
    <t>Euvola</t>
  </si>
  <si>
    <t>Brassavola x Euchile</t>
  </si>
  <si>
    <t>Evk.</t>
  </si>
  <si>
    <t>Evakara</t>
  </si>
  <si>
    <t>Luisia x Papilionanthe x Rhynchostylis x Vanda</t>
  </si>
  <si>
    <t>Expedicula - voir/see Lepanthopsis</t>
  </si>
  <si>
    <t>Fergusonara</t>
  </si>
  <si>
    <t>Brassavola × Cattleya × Laelia × Schomburgkia × Sophronitis</t>
  </si>
  <si>
    <t>F.</t>
  </si>
  <si>
    <t>Fernandezia</t>
  </si>
  <si>
    <t>Centropetalum</t>
  </si>
  <si>
    <t>Fia.</t>
  </si>
  <si>
    <t>Fialaara</t>
  </si>
  <si>
    <t>Bourghtonia × Cattleya × Laelia × Laeliopsis</t>
  </si>
  <si>
    <t>Fsh.</t>
  </si>
  <si>
    <t>Fisherara</t>
  </si>
  <si>
    <t>Neogardneria × Pabstia × Promenaea × Zygopetalum</t>
  </si>
  <si>
    <t>Fissia - voir/see Masdevallia</t>
  </si>
  <si>
    <t>Flt.</t>
  </si>
  <si>
    <t xml:space="preserve">Fletcherara </t>
  </si>
  <si>
    <t>Cyrtochilum × Gomesa × Oncidium × Tolumnia</t>
  </si>
  <si>
    <t>Flickingeria - voir/see Dendrobium</t>
  </si>
  <si>
    <t>Fdca.</t>
  </si>
  <si>
    <t>Fordyceara</t>
  </si>
  <si>
    <t>Broughtonia × Cattleya × Laeliopsis × Tetramicra</t>
  </si>
  <si>
    <t>Fgtra.</t>
  </si>
  <si>
    <t>Forgetara</t>
  </si>
  <si>
    <t>Frs.</t>
  </si>
  <si>
    <t>Forsterara</t>
  </si>
  <si>
    <t>Brassia × Cochlioda × Miltonia × Miltoniopsis × Odontoglossum</t>
  </si>
  <si>
    <t>Fow.</t>
  </si>
  <si>
    <t>Fowlerara</t>
  </si>
  <si>
    <t>Brassavola × Cattleya × Myrmecophila × Pseudolaelia</t>
  </si>
  <si>
    <t>Flr.</t>
  </si>
  <si>
    <t xml:space="preserve">Fowlieara </t>
  </si>
  <si>
    <t>Brassavola × Broughtonia × Cattleya × Guarianthe × Rhyncholaelia</t>
  </si>
  <si>
    <t>Fdk.</t>
  </si>
  <si>
    <t>Fredclarkeara</t>
  </si>
  <si>
    <t>Catasetum × Clowesia × Mormodes</t>
  </si>
  <si>
    <t>Frda.</t>
  </si>
  <si>
    <t>Freedara</t>
  </si>
  <si>
    <t>Ascoglossum × Renanthera × Vandopsis</t>
  </si>
  <si>
    <t>Frz.</t>
  </si>
  <si>
    <t>Frezierara</t>
  </si>
  <si>
    <t>Aspasia × Cochlioda × Miltoniopsis × Odontoglossum</t>
  </si>
  <si>
    <t>Fri.</t>
  </si>
  <si>
    <t xml:space="preserve">Friedaara </t>
  </si>
  <si>
    <t>Cattleya × Caularthron × Guarianthe × Rhyncholaelia</t>
  </si>
  <si>
    <t>Frondaria</t>
  </si>
  <si>
    <t>Frt.</t>
  </si>
  <si>
    <t>Fruticicola - voir/see Bulbophyllum</t>
  </si>
  <si>
    <t>Fujioara</t>
  </si>
  <si>
    <t>Ascocentrum × Trichoglottis × Vanda</t>
  </si>
  <si>
    <t>Fjw.</t>
  </si>
  <si>
    <t>Fujiwarara</t>
  </si>
  <si>
    <t>Brassavola × Cattleya × Laeliopsis</t>
  </si>
  <si>
    <t>Flc.</t>
  </si>
  <si>
    <t>Fulaichangara</t>
  </si>
  <si>
    <t>Cochlioda × Odontoglossum × Oncidium × Zelenkoa</t>
  </si>
  <si>
    <t>Gbs.</t>
  </si>
  <si>
    <t>Galabstia</t>
  </si>
  <si>
    <t>Galeottia x Pabstia</t>
  </si>
  <si>
    <t>Galeandra</t>
  </si>
  <si>
    <t>Gslla.</t>
  </si>
  <si>
    <t>Galeansellia</t>
  </si>
  <si>
    <t>Ansellia × Galeandra</t>
  </si>
  <si>
    <t>Galearis</t>
  </si>
  <si>
    <t>Galeorchis</t>
  </si>
  <si>
    <t>Gds.</t>
  </si>
  <si>
    <t>Galeodes</t>
  </si>
  <si>
    <t>Galeandra x Mormodes</t>
  </si>
  <si>
    <t>Gle.</t>
  </si>
  <si>
    <t>Galeomenetalum</t>
  </si>
  <si>
    <t>Galeottia x Promenaea x Zygopetalum</t>
  </si>
  <si>
    <t>Gln.</t>
  </si>
  <si>
    <t>Galeonisia</t>
  </si>
  <si>
    <t>Aganisia × Galeottia</t>
  </si>
  <si>
    <t>Gptm.</t>
  </si>
  <si>
    <t>Galeopetalum</t>
  </si>
  <si>
    <t>Galeottia × Zygopetalum</t>
  </si>
  <si>
    <t>Galeorchis - voir/see Galearis</t>
  </si>
  <si>
    <t>Glspm.</t>
  </si>
  <si>
    <t>Galeosepalum</t>
  </si>
  <si>
    <t>Galeottia x Zygosepalum</t>
  </si>
  <si>
    <t>Glta.</t>
  </si>
  <si>
    <t>Galeottia</t>
  </si>
  <si>
    <t>Mendoncella</t>
  </si>
  <si>
    <t>Gzl.</t>
  </si>
  <si>
    <t xml:space="preserve">Galiczella </t>
  </si>
  <si>
    <t>Galeottia × Warczewiczella</t>
  </si>
  <si>
    <t>Ga.</t>
  </si>
  <si>
    <t>Garayara</t>
  </si>
  <si>
    <t>Arachnis × Paraphalaenopsis × Vandopsis</t>
  </si>
  <si>
    <t>Gpp.</t>
  </si>
  <si>
    <t xml:space="preserve">Garlippara </t>
  </si>
  <si>
    <t>Brassavola × Cattleya × Guarianthe × Laelia</t>
  </si>
  <si>
    <t>Gsta.</t>
  </si>
  <si>
    <t>Gastisia</t>
  </si>
  <si>
    <t>Gastrochilus × Luisia</t>
  </si>
  <si>
    <t>Gscpa.</t>
  </si>
  <si>
    <t>Gastisocalpa</t>
  </si>
  <si>
    <t>Gastrochilus × Luisia × Pomatocalpa</t>
  </si>
  <si>
    <t>Gsd.</t>
  </si>
  <si>
    <t>Gastranda</t>
  </si>
  <si>
    <t>Gastrochilus × Vanda</t>
  </si>
  <si>
    <t>Gastritis</t>
  </si>
  <si>
    <t>Doritis × Gastrochilus</t>
  </si>
  <si>
    <t>Gas.</t>
  </si>
  <si>
    <t xml:space="preserve">Gastrocalanthe </t>
  </si>
  <si>
    <t>(Calanthe)</t>
  </si>
  <si>
    <t>Calanthe × Gastrorchis</t>
  </si>
  <si>
    <t>Gaa.</t>
  </si>
  <si>
    <t>Gastrocalpa</t>
  </si>
  <si>
    <t>Gastrochilus x Pomatocalpa</t>
  </si>
  <si>
    <t>Gchgl.</t>
  </si>
  <si>
    <t>Gastrochiloglottis</t>
  </si>
  <si>
    <t>Gastrochilus × Trichoglottis</t>
  </si>
  <si>
    <t>Gchls.</t>
  </si>
  <si>
    <t>Gastrochilus</t>
  </si>
  <si>
    <t xml:space="preserve">Haraella
Luisiopsis </t>
  </si>
  <si>
    <t>Gnp.</t>
  </si>
  <si>
    <t xml:space="preserve">Gastronopsis </t>
  </si>
  <si>
    <t>Gastrochilus × Phalaenopsis</t>
  </si>
  <si>
    <t>Gpi.</t>
  </si>
  <si>
    <t>Gastrophaianthe</t>
  </si>
  <si>
    <t>Calanthe × Gastrorchis × Phaius</t>
  </si>
  <si>
    <t>Gp.</t>
  </si>
  <si>
    <t>Gastrophaius</t>
  </si>
  <si>
    <t>Gastrorchis × Phaius</t>
  </si>
  <si>
    <t>Gastrorchis - voir/see Calanthe</t>
  </si>
  <si>
    <t>Gsarco.</t>
  </si>
  <si>
    <t>Gastrosarcochilus</t>
  </si>
  <si>
    <t>Gastrochilus × Sarcochilus</t>
  </si>
  <si>
    <t>Gstm.</t>
  </si>
  <si>
    <t xml:space="preserve">Gastrostoma </t>
  </si>
  <si>
    <t>Cleisostoma × Gastrochilus</t>
  </si>
  <si>
    <t>Gsrth.</t>
  </si>
  <si>
    <t>Gastrothera</t>
  </si>
  <si>
    <t>Gastrochilus × Renanthera</t>
  </si>
  <si>
    <t>Gin.</t>
  </si>
  <si>
    <t xml:space="preserve">Gastruisinda </t>
  </si>
  <si>
    <t>Gastrochilus × Luisia × Vanda</t>
  </si>
  <si>
    <t>Gauntlettara</t>
  </si>
  <si>
    <t>Broughtonia × Cattleyopsis × Laeliopsis</t>
  </si>
  <si>
    <t>Gav.</t>
  </si>
  <si>
    <t xml:space="preserve">Gavilea </t>
  </si>
  <si>
    <t>Geesinkorchis - voir/see Coelogyne</t>
  </si>
  <si>
    <t>Gcd.</t>
  </si>
  <si>
    <t xml:space="preserve">Geoclades </t>
  </si>
  <si>
    <t>Geodorum × Oeceoclades</t>
  </si>
  <si>
    <t>Gdm.</t>
  </si>
  <si>
    <t>Geodorum - voir/see Eulophia</t>
  </si>
  <si>
    <t>Gbka.</t>
  </si>
  <si>
    <t>Georgeblackara</t>
  </si>
  <si>
    <t>Comparettia × Leochilus × Oncidium × Rodriguezia</t>
  </si>
  <si>
    <t>Gcr.</t>
  </si>
  <si>
    <t>Georgecarrara</t>
  </si>
  <si>
    <t>Catasetum × Clowesia × Cycnoches × Mormodes</t>
  </si>
  <si>
    <t>Ggf.</t>
  </si>
  <si>
    <t>Georgefara</t>
  </si>
  <si>
    <t>Cattleya × Caularthron × Laelia × Schomburgkia</t>
  </si>
  <si>
    <t>Gerardoa - voir/see Specklinia</t>
  </si>
  <si>
    <t>Grd.</t>
  </si>
  <si>
    <t xml:space="preserve">Gerardusara </t>
  </si>
  <si>
    <t>Baptistonia × Miltonia × Odontoglossum</t>
  </si>
  <si>
    <t>Gerberara</t>
  </si>
  <si>
    <t>Brassavola × Diacrium × Laelia</t>
  </si>
  <si>
    <t>Ghi.</t>
  </si>
  <si>
    <t xml:space="preserve">Ghillanyara </t>
  </si>
  <si>
    <t>Brassavola × Cattleya × Caularthron × Guarianthe × Laelia</t>
  </si>
  <si>
    <t>Gigara</t>
  </si>
  <si>
    <t>Baptistonia × Comparettia × Rodriguezia</t>
  </si>
  <si>
    <t>Gnr.</t>
  </si>
  <si>
    <t>Ginesara</t>
  </si>
  <si>
    <t>Guarianthe x Laelia x Myrmecophila</t>
  </si>
  <si>
    <t>Glya.</t>
  </si>
  <si>
    <t>Gladysyeeara</t>
  </si>
  <si>
    <t>Brassavola × Broughtonia × Cattleya × Cattleyopsis × Diacrium × Epidendrum × Laelia</t>
  </si>
  <si>
    <t>Glanzara</t>
  </si>
  <si>
    <t>Doritis × Rhynchostylis × Vandopsis</t>
  </si>
  <si>
    <t>Glc.</t>
  </si>
  <si>
    <t xml:space="preserve">Glicensteinara </t>
  </si>
  <si>
    <t>Porphyroglottis × Sarcoglottis × Stenorrhynchos</t>
  </si>
  <si>
    <t>Glomera</t>
  </si>
  <si>
    <t>Gls.</t>
  </si>
  <si>
    <t>Glossadenia</t>
  </si>
  <si>
    <t>Glossodia × Pheladenia</t>
  </si>
  <si>
    <t>Gloss.</t>
  </si>
  <si>
    <t>Glossodia - voir/see Caladenia</t>
  </si>
  <si>
    <t>Gfa.</t>
  </si>
  <si>
    <t>Goffara</t>
  </si>
  <si>
    <t>Luisia × Rhynchostylis × Vanda</t>
  </si>
  <si>
    <t>Ghta.</t>
  </si>
  <si>
    <t>Gohartia</t>
  </si>
  <si>
    <t>Gomesa × Lockhartia</t>
  </si>
  <si>
    <t>Gld.</t>
  </si>
  <si>
    <t>Goldnerara</t>
  </si>
  <si>
    <t>Benzingia x Cochleanthes x Kefersteinia</t>
  </si>
  <si>
    <t>Glm.</t>
  </si>
  <si>
    <t xml:space="preserve">Golumnia </t>
  </si>
  <si>
    <t>Gomesa × Tolumnia</t>
  </si>
  <si>
    <t>Gmda.</t>
  </si>
  <si>
    <t>Gomada</t>
  </si>
  <si>
    <t>Ada × Gomesa</t>
  </si>
  <si>
    <t>Gmd.</t>
  </si>
  <si>
    <t xml:space="preserve">Gomadachtia </t>
  </si>
  <si>
    <t>Ada × Brachtia × Gomesa</t>
  </si>
  <si>
    <t>Gbt.</t>
  </si>
  <si>
    <t>Gombrassiltonia</t>
  </si>
  <si>
    <t>Brassia × Gomesa × Miltonia</t>
  </si>
  <si>
    <t>Ger.</t>
  </si>
  <si>
    <t>Gomcentridium</t>
  </si>
  <si>
    <t>Gomesa × Oncidium × Trichocentrum</t>
  </si>
  <si>
    <t>Gdt.</t>
  </si>
  <si>
    <t>Gomcidettia</t>
  </si>
  <si>
    <t>Comparettia × Gomesa × Oncidium</t>
  </si>
  <si>
    <t>Gcn.</t>
  </si>
  <si>
    <t>Gomcidumnia</t>
  </si>
  <si>
    <t>Gomesa × Oncidium × Tolumnia</t>
  </si>
  <si>
    <t>Gmk.</t>
  </si>
  <si>
    <t xml:space="preserve">Gomenkoa </t>
  </si>
  <si>
    <t>Gomesa × Zelenkoa</t>
  </si>
  <si>
    <t>Gom.</t>
  </si>
  <si>
    <t>Gomesa</t>
  </si>
  <si>
    <t xml:space="preserve">Baptistonia
Binotia
Hellerorchis
Ornithophora 
Rodrigueziella </t>
  </si>
  <si>
    <t>Gcg.</t>
  </si>
  <si>
    <t xml:space="preserve">Gomesochiloglossum </t>
  </si>
  <si>
    <t>Cyrtochilum × Gomesa × Odontoglossum</t>
  </si>
  <si>
    <t>Gsc.</t>
  </si>
  <si>
    <t xml:space="preserve">Gomesochilum </t>
  </si>
  <si>
    <t>Cyrtochilum × Gomesa</t>
  </si>
  <si>
    <t>Gst.</t>
  </si>
  <si>
    <t>Gomessiastele</t>
  </si>
  <si>
    <t>Brassia x Gomesa x Rhynchostele</t>
  </si>
  <si>
    <t>Gms.</t>
  </si>
  <si>
    <t xml:space="preserve">Gomestele </t>
  </si>
  <si>
    <t>Gomesa × Rhynchostele</t>
  </si>
  <si>
    <t>Gmtta.</t>
  </si>
  <si>
    <t>Gomettia</t>
  </si>
  <si>
    <t>Comparettia × Gomesa</t>
  </si>
  <si>
    <t>Gmz.</t>
  </si>
  <si>
    <t xml:space="preserve">Gomezina </t>
  </si>
  <si>
    <t>Cuitlauzina × Gomesa</t>
  </si>
  <si>
    <t>Gmg.</t>
  </si>
  <si>
    <t>Gomguezia</t>
  </si>
  <si>
    <t>Gomesa × Rodriguezia</t>
  </si>
  <si>
    <t>Gtd.</t>
  </si>
  <si>
    <t xml:space="preserve">Gomiltidium </t>
  </si>
  <si>
    <t>Gomesa × Miltonia × Oncidium</t>
  </si>
  <si>
    <t>Gzn.</t>
  </si>
  <si>
    <t>Gomiltlauzina</t>
  </si>
  <si>
    <t>Cuitlauzina × Gomesa × Miltonia</t>
  </si>
  <si>
    <t>Gml.</t>
  </si>
  <si>
    <t>Gomiltostele</t>
  </si>
  <si>
    <t>Gomesa × Miltonia × Rhynchostele</t>
  </si>
  <si>
    <t>Gmt.</t>
  </si>
  <si>
    <t>Gomocentrum</t>
  </si>
  <si>
    <t>Gomesa × Trichocentrum</t>
  </si>
  <si>
    <t>Gmch.</t>
  </si>
  <si>
    <t>Gomochilus</t>
  </si>
  <si>
    <t>Gomesa × Leochilus</t>
  </si>
  <si>
    <t>Gmgm.</t>
  </si>
  <si>
    <t>Gomoglossum</t>
  </si>
  <si>
    <t>Gomesa × Odontoglossum</t>
  </si>
  <si>
    <t>Goa.</t>
  </si>
  <si>
    <t xml:space="preserve">Gomonciada </t>
  </si>
  <si>
    <t>Ada × Gomesa × Oncidium</t>
  </si>
  <si>
    <t>Gch.</t>
  </si>
  <si>
    <t xml:space="preserve">Gomoncidochilum </t>
  </si>
  <si>
    <t>Cyrtochilum × Gomesa × Oncidium</t>
  </si>
  <si>
    <t>Gmn.</t>
  </si>
  <si>
    <t>Gomonia</t>
  </si>
  <si>
    <t>Gomesa × Miltonia</t>
  </si>
  <si>
    <t>Gnd.</t>
  </si>
  <si>
    <t>Gomoniopcidium</t>
  </si>
  <si>
    <t>Gomesa × Miltoniopsis × Oncidium</t>
  </si>
  <si>
    <t>Gpl.</t>
  </si>
  <si>
    <t>Gomopsiella</t>
  </si>
  <si>
    <t>Gomesa × Psychopsiella</t>
  </si>
  <si>
    <t>Gps.</t>
  </si>
  <si>
    <t xml:space="preserve">Gompassia </t>
  </si>
  <si>
    <t>Aspasia × Brassia × Gomesa</t>
  </si>
  <si>
    <t>Gtl.</t>
  </si>
  <si>
    <t xml:space="preserve">Gomstelettia </t>
  </si>
  <si>
    <t>Comparettia × Gomesa × Rhynchostele</t>
  </si>
  <si>
    <t>Ggn.</t>
  </si>
  <si>
    <t xml:space="preserve">Gonginia </t>
  </si>
  <si>
    <t>Gongora × Paphinia</t>
  </si>
  <si>
    <t>Gga.</t>
  </si>
  <si>
    <t>Gongora</t>
  </si>
  <si>
    <t>Grh.</t>
  </si>
  <si>
    <t xml:space="preserve">Gongorhaea </t>
  </si>
  <si>
    <t>Cirrhaea × Gongora</t>
  </si>
  <si>
    <t>Ggy.</t>
  </si>
  <si>
    <t>Gongryanthopea</t>
  </si>
  <si>
    <t>Coryanthes × Gongora × Stanhopea</t>
  </si>
  <si>
    <t>Gor.</t>
  </si>
  <si>
    <t>Gonraemia</t>
  </si>
  <si>
    <t>Braemia x Gongora</t>
  </si>
  <si>
    <t>Gdlra.</t>
  </si>
  <si>
    <t>Goodaleara</t>
  </si>
  <si>
    <t>Brassia × Cochlioda × Miltonia × Odontoglossum × Oncidium</t>
  </si>
  <si>
    <t>Gdmr.</t>
  </si>
  <si>
    <t xml:space="preserve">Goodalemoirara </t>
  </si>
  <si>
    <t>Cattleya × Domingoa × Euchile × Rhyncholaelia</t>
  </si>
  <si>
    <t>Gdc.</t>
  </si>
  <si>
    <t xml:space="preserve">Goodisachilus </t>
  </si>
  <si>
    <t>Anoectochilus × Goodyera × Ludisia</t>
  </si>
  <si>
    <t xml:space="preserve">Goodisia </t>
  </si>
  <si>
    <t>Goodyera × Ludisia</t>
  </si>
  <si>
    <t>G.</t>
  </si>
  <si>
    <t>Goodyera</t>
  </si>
  <si>
    <t xml:space="preserve">Gotokoa </t>
  </si>
  <si>
    <t>Gomesa × Tolumnia × Zelenkoa</t>
  </si>
  <si>
    <t>Gottererara</t>
  </si>
  <si>
    <t>Ascocentrum × Renanthera × Vandopsis</t>
  </si>
  <si>
    <t>Govenia</t>
  </si>
  <si>
    <t>Grr.</t>
  </si>
  <si>
    <t xml:space="preserve">Graireara </t>
  </si>
  <si>
    <t>Miltoniopsis × Odontoglossum × Oncidium × Rhynchostele</t>
  </si>
  <si>
    <t>Gbi.</t>
  </si>
  <si>
    <t>Gramcymbimangis</t>
  </si>
  <si>
    <t>Cymbidium × Grammangis × Grammatophyllum</t>
  </si>
  <si>
    <t>Gyp.</t>
  </si>
  <si>
    <t xml:space="preserve">Gramcymbiphia </t>
  </si>
  <si>
    <t>Cymbidium × Eulophia × Grammatophyllum</t>
  </si>
  <si>
    <t>Grm.</t>
  </si>
  <si>
    <t>Gramenaria</t>
  </si>
  <si>
    <t>Bifrenaria x Grammatophyllum</t>
  </si>
  <si>
    <t>Gmm.</t>
  </si>
  <si>
    <t>Grammandium</t>
  </si>
  <si>
    <t>Cyrtopodium x Grammangis</t>
  </si>
  <si>
    <t>Gra.</t>
  </si>
  <si>
    <t>Grammangis</t>
  </si>
  <si>
    <t>Grcym.</t>
  </si>
  <si>
    <t xml:space="preserve">Grammatocymbidium </t>
  </si>
  <si>
    <t>Cymbidium × Grammatophyllum</t>
  </si>
  <si>
    <t>Grda.</t>
  </si>
  <si>
    <t>Grammatoheadia</t>
  </si>
  <si>
    <t>Bromheadia × Grammatophyllum</t>
  </si>
  <si>
    <t>Gtm.</t>
  </si>
  <si>
    <t xml:space="preserve">Grammatomangis </t>
  </si>
  <si>
    <t>Grammangis × Grammatophyllum</t>
  </si>
  <si>
    <t>Gram.</t>
  </si>
  <si>
    <t>Grammatophyllum</t>
  </si>
  <si>
    <t>Grtp.</t>
  </si>
  <si>
    <t>Grammatopodium</t>
  </si>
  <si>
    <t>Cyrtopodium × Grammatophyllum</t>
  </si>
  <si>
    <t>Ggt.</t>
  </si>
  <si>
    <t xml:space="preserve">Grammoglottis </t>
  </si>
  <si>
    <t>Grammatophyllum × Porphyroglottis</t>
  </si>
  <si>
    <t>Gtp.</t>
  </si>
  <si>
    <t>Grammothecopus</t>
  </si>
  <si>
    <t>Grammatophyllum × Thecopus</t>
  </si>
  <si>
    <t>Gat.</t>
  </si>
  <si>
    <t xml:space="preserve">Grandicentrum </t>
  </si>
  <si>
    <t>Grandiphyllum × Trichocentrum</t>
  </si>
  <si>
    <t>Gdi.</t>
  </si>
  <si>
    <t xml:space="preserve">Grandicidium </t>
  </si>
  <si>
    <t>Grandiphyllum × Oncidium</t>
  </si>
  <si>
    <t>Grandiphyllum</t>
  </si>
  <si>
    <t>Grpla.</t>
  </si>
  <si>
    <t>Graphiella</t>
  </si>
  <si>
    <t>Cymbidiella × Graphorkis</t>
  </si>
  <si>
    <t>Grks.</t>
  </si>
  <si>
    <t>Graphorkis</t>
  </si>
  <si>
    <t>Grobya</t>
  </si>
  <si>
    <t>Grosourdya</t>
  </si>
  <si>
    <t>Ascochilus</t>
  </si>
  <si>
    <t>Guc.</t>
  </si>
  <si>
    <t xml:space="preserve">Guarcholia </t>
  </si>
  <si>
    <t>Encyclia × Guarianthe × Rhyncholaelia</t>
  </si>
  <si>
    <t>Grc.</t>
  </si>
  <si>
    <t xml:space="preserve">Guarechea </t>
  </si>
  <si>
    <t>Guarianthe × Prosthechea</t>
  </si>
  <si>
    <t>Gur.</t>
  </si>
  <si>
    <t>Guarianthe</t>
  </si>
  <si>
    <t>Gcp.</t>
  </si>
  <si>
    <t xml:space="preserve">Guaricatophila </t>
  </si>
  <si>
    <t>Cattleya × Guarianthe × Myrmecophila</t>
  </si>
  <si>
    <t>Gct.</t>
  </si>
  <si>
    <t xml:space="preserve">Guaricattonia </t>
  </si>
  <si>
    <t>Broughtonia × Cattleya × Guarianthe</t>
  </si>
  <si>
    <t>Guh.</t>
  </si>
  <si>
    <t xml:space="preserve">Guarichile </t>
  </si>
  <si>
    <t>Euchile × Guarianthe</t>
  </si>
  <si>
    <t>Gcy.</t>
  </si>
  <si>
    <t>Guaricyclia</t>
  </si>
  <si>
    <t>Encyclia × Guarianthe</t>
  </si>
  <si>
    <t>Gdd.</t>
  </si>
  <si>
    <t>Guaridendrum</t>
  </si>
  <si>
    <t>Epidendrum × Guarianthe</t>
  </si>
  <si>
    <t>Gny.</t>
  </si>
  <si>
    <t xml:space="preserve">Guariencychea </t>
  </si>
  <si>
    <t>Encyclia × Guarianthe × Prosthechea</t>
  </si>
  <si>
    <t>Glt.</t>
  </si>
  <si>
    <t xml:space="preserve">Guarilaeliarthron </t>
  </si>
  <si>
    <t>Caularthron × Guarianthe × Laelia</t>
  </si>
  <si>
    <t>Glv.</t>
  </si>
  <si>
    <t>Guarilaelivola</t>
  </si>
  <si>
    <t>Brassavola × Guarianthe × Laelia</t>
  </si>
  <si>
    <t>Gmc.</t>
  </si>
  <si>
    <t xml:space="preserve">Guarimicra </t>
  </si>
  <si>
    <t>Guarianthe × Tetramicra</t>
  </si>
  <si>
    <t>Ght.</t>
  </si>
  <si>
    <t>Guarischomtonia</t>
  </si>
  <si>
    <t>Broughtonia × Guarianthe × Schomburgkia</t>
  </si>
  <si>
    <t>Grt.</t>
  </si>
  <si>
    <t xml:space="preserve">Guaritonia </t>
  </si>
  <si>
    <t>Grn.</t>
  </si>
  <si>
    <t>Guaritoniclia</t>
  </si>
  <si>
    <t>Broughtonia × Encyclia × Guarianthe</t>
  </si>
  <si>
    <t>Glk.</t>
  </si>
  <si>
    <t>Guarlaeburgkia</t>
  </si>
  <si>
    <t>Guarianthe × Laelia × Schomburgkia</t>
  </si>
  <si>
    <t>Gty.</t>
  </si>
  <si>
    <t xml:space="preserve">Guarthroleya </t>
  </si>
  <si>
    <t>Cattleya × Caularthron × Guarianthe</t>
  </si>
  <si>
    <t>Gut.</t>
  </si>
  <si>
    <t xml:space="preserve">Guarthron </t>
  </si>
  <si>
    <t>Caularthron × Guarianthe</t>
  </si>
  <si>
    <t>Gtc.</t>
  </si>
  <si>
    <t xml:space="preserve">Guartonichea </t>
  </si>
  <si>
    <t>Broughtonia × Guarianthe × Prosthechea</t>
  </si>
  <si>
    <t>Gvl.</t>
  </si>
  <si>
    <t xml:space="preserve">Guarvolclia </t>
  </si>
  <si>
    <t>Brassavola × Encyclia × Guarianthe</t>
  </si>
  <si>
    <t>Gudrunia - voir/see Tolumnia</t>
  </si>
  <si>
    <t>Gum.</t>
  </si>
  <si>
    <t>Gumara</t>
  </si>
  <si>
    <t>Diacrium × Epidendrum × Laelia</t>
  </si>
  <si>
    <t>Gun.</t>
  </si>
  <si>
    <t>Gunnarorchis - voir/see Eria</t>
  </si>
  <si>
    <t>Guy.</t>
  </si>
  <si>
    <t xml:space="preserve">Gurneyara </t>
  </si>
  <si>
    <t>Broughtonia × Cattleya × Prosthechea × Rhyncholaelia</t>
  </si>
  <si>
    <t>Gym.</t>
  </si>
  <si>
    <t>Gymnadenia</t>
  </si>
  <si>
    <t>Gc.</t>
  </si>
  <si>
    <t xml:space="preserve">Gymnanacamptis </t>
  </si>
  <si>
    <t>Anacamptis × Gymnadenia</t>
  </si>
  <si>
    <t>Gpt.</t>
  </si>
  <si>
    <t xml:space="preserve">Gymnaplatanthera </t>
  </si>
  <si>
    <t>Gymnadenia × Platanthera</t>
  </si>
  <si>
    <t>Gyt.</t>
  </si>
  <si>
    <t>Gymnotraunsteinera</t>
  </si>
  <si>
    <t>Gymnadenia × Traunsteinera</t>
  </si>
  <si>
    <t>Gynoglottis - voir/see Coelogyne</t>
  </si>
  <si>
    <t>Hab.</t>
  </si>
  <si>
    <t>Habenaria</t>
  </si>
  <si>
    <t xml:space="preserve">Mirandorchis 
Pseudohemipilia
Schlechterorchis 
Trachypetalum </t>
  </si>
  <si>
    <t>Haemaria - voir/see Ludisia</t>
  </si>
  <si>
    <t>Hagerara</t>
  </si>
  <si>
    <t>Doritis × Phalaenopsis × Vanda</t>
  </si>
  <si>
    <t>Hag.</t>
  </si>
  <si>
    <t>Hagsatera</t>
  </si>
  <si>
    <t>Hgv.</t>
  </si>
  <si>
    <t>Hagsavola</t>
  </si>
  <si>
    <t>Brassavola × Hagsatera</t>
  </si>
  <si>
    <t>Hgc.</t>
  </si>
  <si>
    <t>Hagsechea</t>
  </si>
  <si>
    <t>Hagsatera × Prosthechea</t>
  </si>
  <si>
    <t>Hlo.</t>
  </si>
  <si>
    <t xml:space="preserve">Halleorchis </t>
  </si>
  <si>
    <t>Hmwsa.</t>
  </si>
  <si>
    <t>Hamelwellsara</t>
  </si>
  <si>
    <t>Aganisia × Batemannia × Otostylis × Zygopetalum × Zygosepalum</t>
  </si>
  <si>
    <t>Hmr.</t>
  </si>
  <si>
    <t xml:space="preserve">Hamerara </t>
  </si>
  <si>
    <t>Gomesa × Miltonia × Oncidium × Rhynchostele</t>
  </si>
  <si>
    <t>Hmtn.</t>
  </si>
  <si>
    <t>Hamiltonara</t>
  </si>
  <si>
    <t>Ada × Brassia × Cochlioda × Odontoglossum</t>
  </si>
  <si>
    <t>Hmu.</t>
  </si>
  <si>
    <t>Hamularia - voir/see Bulbophyllum</t>
  </si>
  <si>
    <t>Han.</t>
  </si>
  <si>
    <t>Hanesara</t>
  </si>
  <si>
    <t>Aerides × Arachnis × Neofinetia</t>
  </si>
  <si>
    <t>Hapalochilus - voir/see Bulbophyllum</t>
  </si>
  <si>
    <t>Haraella - voir/see Gastrochilus</t>
  </si>
  <si>
    <t>Hartara</t>
  </si>
  <si>
    <t>Broughtonia × Laelia × Sophronitis</t>
  </si>
  <si>
    <t>Hartwegia - voir/see Domingoa</t>
  </si>
  <si>
    <t>Hvy.</t>
  </si>
  <si>
    <t>Harveyara</t>
  </si>
  <si>
    <t>Aspasia × Brassia × Gomesa × Miltonia × Rodriguezia</t>
  </si>
  <si>
    <t>Hasegawaara</t>
  </si>
  <si>
    <t>Brassavola × Broughtonia × Cattleya × Laelia × Sophronitis</t>
  </si>
  <si>
    <t>Has.</t>
  </si>
  <si>
    <t>Hasskarlara</t>
  </si>
  <si>
    <t>Cattleya × Caularthron × Laelia × Myrmecophila</t>
  </si>
  <si>
    <t>Hatt.</t>
  </si>
  <si>
    <t>Hattoriara</t>
  </si>
  <si>
    <t>Brassavola × Broughtonia × Cattleya × Epidendrum × Laelia</t>
  </si>
  <si>
    <t>Hausermannara</t>
  </si>
  <si>
    <t>Doriris × Phalaenopsis × Vandopsis</t>
  </si>
  <si>
    <t>Hawaiiara</t>
  </si>
  <si>
    <t>Renanthera ×Vanda × Vandopsis</t>
  </si>
  <si>
    <t>Hwkra.</t>
  </si>
  <si>
    <t>Hawkesara</t>
  </si>
  <si>
    <t>Cattleya × Cattleyopsis × Epidendrum</t>
  </si>
  <si>
    <t>Hawkinsara</t>
  </si>
  <si>
    <t>Broughtonia × Cattleya × Laelia × Sophronitis</t>
  </si>
  <si>
    <t>Hyt.</t>
  </si>
  <si>
    <t>Hayata - voir/see Cheirostylis</t>
  </si>
  <si>
    <t>Hay.</t>
  </si>
  <si>
    <t>Hayataara</t>
  </si>
  <si>
    <t>Brassavola × Cattleya × Laelia × Myrmecophila × Pseudolaelia</t>
  </si>
  <si>
    <t>Helcia - voir/see Trichopilia</t>
  </si>
  <si>
    <t>Hdm.</t>
  </si>
  <si>
    <t>Helenadamsara</t>
  </si>
  <si>
    <t>Broughtonia × Cattleya × Encyclia × Rhyncholaelia</t>
  </si>
  <si>
    <t>Hellerorchis - voir/see Gomesa</t>
  </si>
  <si>
    <t>Hpla.</t>
  </si>
  <si>
    <t>Helpilia</t>
  </si>
  <si>
    <t>(Trichopilia)</t>
  </si>
  <si>
    <t>Helcia × Trichopilia</t>
  </si>
  <si>
    <t>Hemipilia</t>
  </si>
  <si>
    <t>Amitostigma
Hemipiliopsis 
Ponerorchis</t>
  </si>
  <si>
    <t>Hmp.</t>
  </si>
  <si>
    <t>Hemipiliopsis - voir/see Hemipilia</t>
  </si>
  <si>
    <t>Hnq.</t>
  </si>
  <si>
    <t>Henriqueara</t>
  </si>
  <si>
    <t>Coryanthes x Embreea x Stanhopea</t>
  </si>
  <si>
    <t>Herbertara</t>
  </si>
  <si>
    <t>Cattleya × Laelia × Schomburgkia × Sophronitis</t>
  </si>
  <si>
    <t>H.</t>
  </si>
  <si>
    <t>Herminium</t>
  </si>
  <si>
    <t>Bhutanthera</t>
  </si>
  <si>
    <t>Hrm.</t>
  </si>
  <si>
    <t>Hermorchis</t>
  </si>
  <si>
    <t>Herminium × Orchis</t>
  </si>
  <si>
    <t>Hrpo.</t>
  </si>
  <si>
    <t>Heropaludorchis</t>
  </si>
  <si>
    <t>Herorchis × Paludorchis</t>
  </si>
  <si>
    <t>Hroc.</t>
  </si>
  <si>
    <t>Herorchis - voir/see Anacamptis</t>
  </si>
  <si>
    <t>Hrp.</t>
  </si>
  <si>
    <t xml:space="preserve">Herorchiserapias </t>
  </si>
  <si>
    <t>Herorchis × Serapias</t>
  </si>
  <si>
    <t>Hrr.</t>
  </si>
  <si>
    <t xml:space="preserve">Herreraara </t>
  </si>
  <si>
    <t>Cyrtochilum × Gomesa × Oncidium × Rhynchostele</t>
  </si>
  <si>
    <t>Herschelia - voir/see Disa</t>
  </si>
  <si>
    <t>Herschelianthe - voir/see Disa</t>
  </si>
  <si>
    <t>Herscheliodisa - voir/see Disa</t>
  </si>
  <si>
    <t>Hrt.</t>
  </si>
  <si>
    <t>Hertensteinara</t>
  </si>
  <si>
    <t>Cischweinfia × Leochilus × Oncidium × Rodriguezia</t>
  </si>
  <si>
    <t>Hetaeria</t>
  </si>
  <si>
    <t>Hts.</t>
  </si>
  <si>
    <t>Heterotaxis - voir/see Maxillaria</t>
  </si>
  <si>
    <t>Htz.</t>
  </si>
  <si>
    <t>Heterozeuxine - voir/see Zeuxine</t>
  </si>
  <si>
    <t>Hexadesmia</t>
  </si>
  <si>
    <t>Hexisea - voir/see Scaphyglottis</t>
  </si>
  <si>
    <t>Hyn.</t>
  </si>
  <si>
    <t>Heynholdara</t>
  </si>
  <si>
    <t>Cattleya × Epidendrum × Prosthechea × Rhyncholaelia</t>
  </si>
  <si>
    <t>Hiat.</t>
  </si>
  <si>
    <t xml:space="preserve">Hiattara </t>
  </si>
  <si>
    <t>Broughtonia × Cattleya × Caularthron × Guarianthe × Psychilis × Rhyncholaelia</t>
  </si>
  <si>
    <t>Higashiara</t>
  </si>
  <si>
    <t>Cattleya × Diacrium × Laelia × Sophronitis</t>
  </si>
  <si>
    <t>Hig.</t>
  </si>
  <si>
    <t xml:space="preserve">Higginsara </t>
  </si>
  <si>
    <t>Encyclia × Epidendrum × Euchile × Guarianthe</t>
  </si>
  <si>
    <t>Hildaara</t>
  </si>
  <si>
    <t>Broughtonia × Laeliopsis × Schomburgkia</t>
  </si>
  <si>
    <t>Him.</t>
  </si>
  <si>
    <t xml:space="preserve">Himantoglossum </t>
  </si>
  <si>
    <t>Himoriara</t>
  </si>
  <si>
    <t>Ascocentrum × Phalaenopsis × Rhynchostylis × Vanda</t>
  </si>
  <si>
    <t>Hintonella</t>
  </si>
  <si>
    <t>Hippeophyllum</t>
  </si>
  <si>
    <t>Hispaniella - voir/see Tolumnia</t>
  </si>
  <si>
    <t>Hhn.</t>
  </si>
  <si>
    <t>Hoehneara</t>
  </si>
  <si>
    <t>Brassavola × Broughtonia × Guarianthe × Myrmecophila</t>
  </si>
  <si>
    <t>Hfm.</t>
  </si>
  <si>
    <t>Hofmannara</t>
  </si>
  <si>
    <t>Broughtonia × Cattleya × Epidendrum × Rhyncholaelia</t>
  </si>
  <si>
    <t>Hf.</t>
  </si>
  <si>
    <t xml:space="preserve">Hofmeisterella </t>
  </si>
  <si>
    <t>Hct.</t>
  </si>
  <si>
    <t xml:space="preserve">Holcanthe </t>
  </si>
  <si>
    <t>Holcoglossum × Papilionanthe</t>
  </si>
  <si>
    <t>Hol.</t>
  </si>
  <si>
    <t>Holcanthera</t>
  </si>
  <si>
    <t>Holcoglossum × Renanthera</t>
  </si>
  <si>
    <t>Holcocentrum</t>
  </si>
  <si>
    <t>Ascocentrum × Holcoglossum</t>
  </si>
  <si>
    <t>Hcf.</t>
  </si>
  <si>
    <t>Holcofinetia</t>
  </si>
  <si>
    <t>Holcoglossum × Neofinetia</t>
  </si>
  <si>
    <t>Holc.</t>
  </si>
  <si>
    <t>Holcoglossum</t>
  </si>
  <si>
    <t>Hlg.</t>
  </si>
  <si>
    <t>Holcograecum</t>
  </si>
  <si>
    <t>Angraecum × Holcoglossum</t>
  </si>
  <si>
    <t>Hop.</t>
  </si>
  <si>
    <t xml:space="preserve">Holconopsis </t>
  </si>
  <si>
    <t>Holcoglossum × Phalaenopsis</t>
  </si>
  <si>
    <t>Hlp.</t>
  </si>
  <si>
    <t xml:space="preserve">Holcopsis </t>
  </si>
  <si>
    <t>Holcoglossum × Vandopsis</t>
  </si>
  <si>
    <t>Hls.</t>
  </si>
  <si>
    <t>Holcosia</t>
  </si>
  <si>
    <t>Holcoglossum × Luisia</t>
  </si>
  <si>
    <t>Hla.</t>
  </si>
  <si>
    <t>Holcosianda</t>
  </si>
  <si>
    <t>Holcoglossum × Luisia × Vanda</t>
  </si>
  <si>
    <t>Hoc.</t>
  </si>
  <si>
    <t>Holcostylis</t>
  </si>
  <si>
    <t>Holcoglossum × Rhynchostylis</t>
  </si>
  <si>
    <t>Hvs.</t>
  </si>
  <si>
    <t>Holcovanstylis</t>
  </si>
  <si>
    <t>Holcoglossum × Rhynchostylis × Vanda</t>
  </si>
  <si>
    <t>Hlm.</t>
  </si>
  <si>
    <t>Holmara</t>
  </si>
  <si>
    <t>Baptistonia × Leochilus × Oncidium × Rodriguezia</t>
  </si>
  <si>
    <t>Hologyne - voir/see Coelogyne</t>
  </si>
  <si>
    <t>Holothrix</t>
  </si>
  <si>
    <t>Hds.</t>
  </si>
  <si>
    <t>Holridestylis</t>
  </si>
  <si>
    <t>Aerides x Holcoglossum x Rhynchostylis</t>
  </si>
  <si>
    <t>Holtt.</t>
  </si>
  <si>
    <t>Holttumara</t>
  </si>
  <si>
    <t>Arachnis × Renanthera × Vanda</t>
  </si>
  <si>
    <t>Homalopetalum</t>
  </si>
  <si>
    <t>Hookerara</t>
  </si>
  <si>
    <t>Brassavola × Cattleya × Diacrium</t>
  </si>
  <si>
    <t>Hos.</t>
  </si>
  <si>
    <t>Hoosierara</t>
  </si>
  <si>
    <t>Promenaea × Warrea × Zygopetalum</t>
  </si>
  <si>
    <t>Hrn.</t>
  </si>
  <si>
    <t>Hornara</t>
  </si>
  <si>
    <t>Cochlioda × Miltonia × Odontoglossum × Oncidium × Rhynchostele</t>
  </si>
  <si>
    <t>Hhp.</t>
  </si>
  <si>
    <t>Houhopea</t>
  </si>
  <si>
    <t>Houlletia × Stanhopea</t>
  </si>
  <si>
    <t>Hlt.</t>
  </si>
  <si>
    <t>Houlletia</t>
  </si>
  <si>
    <t>Hul.</t>
  </si>
  <si>
    <t xml:space="preserve">Houllinia </t>
  </si>
  <si>
    <t>Houlletia × Paphinia</t>
  </si>
  <si>
    <t>Hlra.</t>
  </si>
  <si>
    <t xml:space="preserve">Houllora </t>
  </si>
  <si>
    <t>Gongora × Houlletia</t>
  </si>
  <si>
    <t>Hwra.</t>
  </si>
  <si>
    <t>Howeara</t>
  </si>
  <si>
    <t>Leochilus × Oncidium × Rodriguezia</t>
  </si>
  <si>
    <t>Hsu.</t>
  </si>
  <si>
    <t>Hsuara</t>
  </si>
  <si>
    <t>Baptistonia × Cochlioda × Odontoglossum × Oncidium</t>
  </si>
  <si>
    <t>Hng.</t>
  </si>
  <si>
    <t xml:space="preserve">Huangara </t>
  </si>
  <si>
    <t>Leochilus × Macradenia × Oncidium × Rodriguezia</t>
  </si>
  <si>
    <t>Hylra.</t>
  </si>
  <si>
    <t>Hueylihara (1971)</t>
  </si>
  <si>
    <t>Neofinetia × Renanthera × Rhynchostylis</t>
  </si>
  <si>
    <t>Hueylihara (1972)</t>
  </si>
  <si>
    <t>Holcoglossum × Renanthera × Rhynchostylis</t>
  </si>
  <si>
    <t>Hugofreedara</t>
  </si>
  <si>
    <t>Ascocentrum × Doritis × Kingiella</t>
  </si>
  <si>
    <t>Hmb.</t>
  </si>
  <si>
    <t>Humboldtara</t>
  </si>
  <si>
    <t>Cuitlauzina × Miltonia × Miltoniopsis × Odontoglossum × Oncidium</t>
  </si>
  <si>
    <t>Humm.</t>
  </si>
  <si>
    <t>Hummelara</t>
  </si>
  <si>
    <t>Barkeria × Brassavola × Epidendrum</t>
  </si>
  <si>
    <t>Hnths.</t>
  </si>
  <si>
    <t>Huntleanthes</t>
  </si>
  <si>
    <t>Cochleanthes × Huntleya</t>
  </si>
  <si>
    <t>Hya.</t>
  </si>
  <si>
    <t>Huntleya</t>
  </si>
  <si>
    <t>Huz.</t>
  </si>
  <si>
    <t>Huntzellanthes</t>
  </si>
  <si>
    <t>Cochleanthes x Huntleya x Warczewiczella</t>
  </si>
  <si>
    <t>Hzl.</t>
  </si>
  <si>
    <t>Hunzella</t>
  </si>
  <si>
    <t>Huntleya × Warczewiczella</t>
  </si>
  <si>
    <t>Hur.</t>
  </si>
  <si>
    <t>Hurstara</t>
  </si>
  <si>
    <t>Cattleya × Epidendrum × Laelia × Prosthechea × Sophronitis</t>
  </si>
  <si>
    <t>Hyalosema - voir/see Bulbophyllum</t>
  </si>
  <si>
    <t>Hybochilus - voir/see Leochilus</t>
  </si>
  <si>
    <t>Hyea.</t>
  </si>
  <si>
    <t xml:space="preserve">Hyeara </t>
  </si>
  <si>
    <t>Brassavola × Broughtonia × Cattleya × Rhyncholaelia</t>
  </si>
  <si>
    <t>Hcm.</t>
  </si>
  <si>
    <t>Hyedecromara</t>
  </si>
  <si>
    <t>Comparettia × Oncidium × Rodriguezia × Zelenkoa</t>
  </si>
  <si>
    <t>Hyd.</t>
  </si>
  <si>
    <t>Hygranda</t>
  </si>
  <si>
    <t>Hygrochilus × Vanda</t>
  </si>
  <si>
    <t>Hygrochilus - voir/see Phalaenopsis</t>
  </si>
  <si>
    <t>Icvl.</t>
  </si>
  <si>
    <t>Iacovielloara</t>
  </si>
  <si>
    <t>Brassavola x Cattleya x Diacrium x Epidendrum x Laelia</t>
  </si>
  <si>
    <t>Ian.</t>
  </si>
  <si>
    <t xml:space="preserve">Ianara </t>
  </si>
  <si>
    <t>Aganisia × Galeottia × Pabstia × Zygopetalum</t>
  </si>
  <si>
    <t>Ink.</t>
  </si>
  <si>
    <t>Ianclarkara</t>
  </si>
  <si>
    <t>Aganisia × Pabstia × Zygopetalum × Zygosepalum</t>
  </si>
  <si>
    <t>Icj.</t>
  </si>
  <si>
    <t>Ichijoara</t>
  </si>
  <si>
    <t>Brassavola × Cattleya × Epidendrum × Guarianthe</t>
  </si>
  <si>
    <t>Ich.</t>
  </si>
  <si>
    <t>Ichthyostomum - voir/see Bulbophyllum</t>
  </si>
  <si>
    <t>Ida</t>
  </si>
  <si>
    <t>Sudamerlycaste</t>
  </si>
  <si>
    <t>Ilo.</t>
  </si>
  <si>
    <t xml:space="preserve">Ilonara </t>
  </si>
  <si>
    <t>Gomesa × Rodriguezia × Tolumnia</t>
  </si>
  <si>
    <t>Incaea - voir/see Dryadella</t>
  </si>
  <si>
    <t>Ino.</t>
  </si>
  <si>
    <t>Inobulbon - voir/see Dendrobium</t>
  </si>
  <si>
    <t>In.</t>
  </si>
  <si>
    <t>Inti - voir/see Maxillaria</t>
  </si>
  <si>
    <t>Ione - voir/see Bulbophyllum</t>
  </si>
  <si>
    <t>Intta.</t>
  </si>
  <si>
    <t>Ionettia</t>
  </si>
  <si>
    <t>Comparettia × Ionopsis</t>
  </si>
  <si>
    <t>Ims.</t>
  </si>
  <si>
    <t>Ionmesa</t>
  </si>
  <si>
    <t>Gomesa × Ionopsis</t>
  </si>
  <si>
    <t>Imt.</t>
  </si>
  <si>
    <t>Ionmesettia</t>
  </si>
  <si>
    <t>Comparettia × Gomesa × Ionopsis</t>
  </si>
  <si>
    <t>Ict.</t>
  </si>
  <si>
    <t>Ionocentrum</t>
  </si>
  <si>
    <t>Ionopsis × Trichocentrum</t>
  </si>
  <si>
    <t>Incdm.</t>
  </si>
  <si>
    <t>Ionocidium</t>
  </si>
  <si>
    <t>Ionopsis × Oncidium</t>
  </si>
  <si>
    <t>Iod.</t>
  </si>
  <si>
    <t>Ionomesidium</t>
  </si>
  <si>
    <t>Gomesa × Ionopsis × Oncidium</t>
  </si>
  <si>
    <t>Inps.</t>
  </si>
  <si>
    <t>Ionopsis</t>
  </si>
  <si>
    <t>Konantzia</t>
  </si>
  <si>
    <t>Ipt.</t>
  </si>
  <si>
    <t xml:space="preserve">Ionparettichilum </t>
  </si>
  <si>
    <t>Comparettia × Cyrtochilum × Ionopsis</t>
  </si>
  <si>
    <t>Inm.</t>
  </si>
  <si>
    <t>Ionumnia</t>
  </si>
  <si>
    <t>Ionopsis × Tolumnia</t>
  </si>
  <si>
    <t>Ip.</t>
  </si>
  <si>
    <t>Ipsea</t>
  </si>
  <si>
    <t>Ips.</t>
  </si>
  <si>
    <t xml:space="preserve">Ipseglottis </t>
  </si>
  <si>
    <t>Ipsea × Spathoglottis</t>
  </si>
  <si>
    <t>Irv.</t>
  </si>
  <si>
    <t>Irvingara</t>
  </si>
  <si>
    <t>Arachnis × Renanthera × Trichoglottis</t>
  </si>
  <si>
    <t>Isa.</t>
  </si>
  <si>
    <t>Isabelia</t>
  </si>
  <si>
    <t>Neolauchea
Sophronitella</t>
  </si>
  <si>
    <t>Isd.</t>
  </si>
  <si>
    <t>Isadendrum</t>
  </si>
  <si>
    <t>Epidendrum x Isabelia</t>
  </si>
  <si>
    <t>Isaoara</t>
  </si>
  <si>
    <t>Aerides × Ascocentrum × Phalaenopsis × Vanda</t>
  </si>
  <si>
    <t>Ischnogyne - voir/see Coelogyne</t>
  </si>
  <si>
    <t>Isochilus</t>
  </si>
  <si>
    <t>Iwanagara</t>
  </si>
  <si>
    <t>Brassavola × Cattleya × Diacrium × Laelia</t>
  </si>
  <si>
    <t>Ixy.</t>
  </si>
  <si>
    <t>Ixyophora</t>
  </si>
  <si>
    <t>Izumiara</t>
  </si>
  <si>
    <t>Cattleya × Epidendrum × Laelia × Schomburgkia × Sophronitis</t>
  </si>
  <si>
    <t>Jkf.</t>
  </si>
  <si>
    <t>Jackfowlieara</t>
  </si>
  <si>
    <t>Cattleya × Caularthron × Guarianthe × Laelia × Rhyncholaelia</t>
  </si>
  <si>
    <t>Jacquiniella</t>
  </si>
  <si>
    <t>Jmr.</t>
  </si>
  <si>
    <t>Jamesonara</t>
  </si>
  <si>
    <t>Cyrtochilum × Gomesa × Ionopsis × Oncidium</t>
  </si>
  <si>
    <t>Jan.</t>
  </si>
  <si>
    <t>Janssenara</t>
  </si>
  <si>
    <t>Broughtonia × Cattleya × Guarianthe × Laelia</t>
  </si>
  <si>
    <t>Jen.</t>
  </si>
  <si>
    <t xml:space="preserve">Jeaneara </t>
  </si>
  <si>
    <t>Aganisia × Warrea × Zygopetalum</t>
  </si>
  <si>
    <t>Jel.</t>
  </si>
  <si>
    <t xml:space="preserve">Jellesmaara </t>
  </si>
  <si>
    <t>Brassavola × Cattleya × Laelia × Myrmecophila</t>
  </si>
  <si>
    <t xml:space="preserve">Jes. </t>
  </si>
  <si>
    <t>Jesupara</t>
  </si>
  <si>
    <t>Aganisia × Batemannia × Otostylis × Pabstia × Zygopetalum × Zygosepalum</t>
  </si>
  <si>
    <t>Jwa.</t>
  </si>
  <si>
    <t>Jewellara</t>
  </si>
  <si>
    <t>Broughtonia × Cattleya × Epidendrum × Laelia</t>
  </si>
  <si>
    <t>Jmzra.</t>
  </si>
  <si>
    <t>Jimenezara</t>
  </si>
  <si>
    <t>Broughtonia × Laelia × Laeliopsis</t>
  </si>
  <si>
    <t>Jsr.</t>
  </si>
  <si>
    <t xml:space="preserve">Jisooara </t>
  </si>
  <si>
    <t>Neofinetia × Rhynchostylis × Seidenfadenia × Vanda</t>
  </si>
  <si>
    <t>Jnna.</t>
  </si>
  <si>
    <t>Joannara</t>
  </si>
  <si>
    <t>Renanthera × Rhynchostylis × Vanda</t>
  </si>
  <si>
    <t>Jon.</t>
  </si>
  <si>
    <t>Johnara</t>
  </si>
  <si>
    <t>Cochleanthes × Pabstia × Promenaea × Zygopetalum</t>
  </si>
  <si>
    <t>Jkl.</t>
  </si>
  <si>
    <t>Johnkellyara</t>
  </si>
  <si>
    <t>Brassia × Leochilus × Oncidium × Rodriguezia</t>
  </si>
  <si>
    <t>Jol.</t>
  </si>
  <si>
    <t>Johnlagerara</t>
  </si>
  <si>
    <t>Brassavola × Cattleya × Encyclia × Rhyncholaelia</t>
  </si>
  <si>
    <t>Johnyeeara</t>
  </si>
  <si>
    <t>Brassavola × Cattleya × Epidendrum × Laelia × Schomburgkia × Sophronitis</t>
  </si>
  <si>
    <t>Jly.</t>
  </si>
  <si>
    <t xml:space="preserve">Jolyara </t>
  </si>
  <si>
    <t>Brassia × Miltonia × Odontoglossum × Rhynchostele</t>
  </si>
  <si>
    <t>Jks.</t>
  </si>
  <si>
    <t>Jomkhwansaeleeara</t>
  </si>
  <si>
    <t>Arachnis × Renanthera × Rhynchostylis × Vanda</t>
  </si>
  <si>
    <t>Jsc.</t>
  </si>
  <si>
    <t xml:space="preserve">Jonesiopchis </t>
  </si>
  <si>
    <t>Arachnorchis × Jonesiopsis</t>
  </si>
  <si>
    <t>Jonesiopsis - voir/see Caladenia</t>
  </si>
  <si>
    <t>Jsp.</t>
  </si>
  <si>
    <t>Josephara</t>
  </si>
  <si>
    <t>Cochlioda × Cyrtochilum × Miltoniopsis × Odontoglossum</t>
  </si>
  <si>
    <t>Jostia - voir/see Masdevallia</t>
  </si>
  <si>
    <t>Jag.</t>
  </si>
  <si>
    <t>Jumangis</t>
  </si>
  <si>
    <t>Aerangis x Jumellea</t>
  </si>
  <si>
    <t>Jmth.</t>
  </si>
  <si>
    <t>Jumanthes</t>
  </si>
  <si>
    <t>Aeranthes × Jumellea</t>
  </si>
  <si>
    <t>Jum.</t>
  </si>
  <si>
    <t>Jumellea</t>
  </si>
  <si>
    <t>Ascocentrum × Renanthera × Vanda</t>
  </si>
  <si>
    <t>Kal.</t>
  </si>
  <si>
    <t>Kalakauara</t>
  </si>
  <si>
    <t>Catasetum × Clowesia × Cymbidium × Grammatophyllum</t>
  </si>
  <si>
    <t>Kalimpongia - voir/see Coelogyne</t>
  </si>
  <si>
    <t>Kun.</t>
  </si>
  <si>
    <t>Kanetsunaara</t>
  </si>
  <si>
    <t>Comparettia × Ionopsis × Oncidium</t>
  </si>
  <si>
    <t>Kza.</t>
  </si>
  <si>
    <t>Kanzerara</t>
  </si>
  <si>
    <t>Chondrorhyncha × Promenaea × Zygopetalum</t>
  </si>
  <si>
    <t>Kts.</t>
  </si>
  <si>
    <t>Kautskyara</t>
  </si>
  <si>
    <t>Cattleya × Caularthron × Guarianthe × Laelia × Myrmecophila × Rhyncholaelia</t>
  </si>
  <si>
    <t>Kwmta.</t>
  </si>
  <si>
    <t>Kawamotoara</t>
  </si>
  <si>
    <t>Brassavola × Cattleya × Domingoa × Epidendrum × Laelia</t>
  </si>
  <si>
    <t>Kefth.</t>
  </si>
  <si>
    <t>Keferanthes</t>
  </si>
  <si>
    <t>Cochleanthes × Kefersteinia</t>
  </si>
  <si>
    <t>Kfl.</t>
  </si>
  <si>
    <t>Keferella</t>
  </si>
  <si>
    <t>Chaubardiella × Kefersteinia</t>
  </si>
  <si>
    <t>Kfy.</t>
  </si>
  <si>
    <t>Keferhyncha</t>
  </si>
  <si>
    <t>Chondrorhyncha × Kefersteinia</t>
  </si>
  <si>
    <t>Kfz.</t>
  </si>
  <si>
    <t xml:space="preserve">Kefericzella </t>
  </si>
  <si>
    <t>Kefersteinia × Warczewiczella</t>
  </si>
  <si>
    <t>Kfn.</t>
  </si>
  <si>
    <t>Kefernaea</t>
  </si>
  <si>
    <t>Kefersteinia x Promenaea</t>
  </si>
  <si>
    <t>Krl.</t>
  </si>
  <si>
    <t>Keferollea</t>
  </si>
  <si>
    <t>Bollea × Kefersteinia</t>
  </si>
  <si>
    <t>Kefst.</t>
  </si>
  <si>
    <t>Kefersteinia</t>
  </si>
  <si>
    <t>Kfr.</t>
  </si>
  <si>
    <t>Keforia</t>
  </si>
  <si>
    <t>Kefersteinia × Pescatoria</t>
  </si>
  <si>
    <t>Kft.</t>
  </si>
  <si>
    <t xml:space="preserve">Keftorella </t>
  </si>
  <si>
    <t>Kefersteinia × Pescatoria × Warczewiczella</t>
  </si>
  <si>
    <t>Ke.</t>
  </si>
  <si>
    <t>Kegeliella</t>
  </si>
  <si>
    <t>Kgp.</t>
  </si>
  <si>
    <t xml:space="preserve">Kegeopea </t>
  </si>
  <si>
    <t>Kegeliella × Stanhopea</t>
  </si>
  <si>
    <t>Kei.</t>
  </si>
  <si>
    <t>Keishunara</t>
  </si>
  <si>
    <t>Brassavola × Broughtonia × Cattleya × Laelia × Prosthechea</t>
  </si>
  <si>
    <t>Kht.</t>
  </si>
  <si>
    <t xml:space="preserve">Keishunhattoriara </t>
  </si>
  <si>
    <t>Broughtonia × Cattleya × Euchile × Rhyncholaelia</t>
  </si>
  <si>
    <t>Kmr.</t>
  </si>
  <si>
    <t>Kenmeierara</t>
  </si>
  <si>
    <t>Catasetum x Zygopetalum x Zygosepalum</t>
  </si>
  <si>
    <t>Knb.</t>
  </si>
  <si>
    <t xml:space="preserve">Kennethbealeara </t>
  </si>
  <si>
    <t>Cattleya × Euchile × Guarianthe × Rhyncholaelia</t>
  </si>
  <si>
    <t>Ker.</t>
  </si>
  <si>
    <t xml:space="preserve">Kerchoveara </t>
  </si>
  <si>
    <t>Barkeria × Brassavola × Encyclia × Epidendrum</t>
  </si>
  <si>
    <t>Key.</t>
  </si>
  <si>
    <t>Keyesara</t>
  </si>
  <si>
    <t>Brassavola × Cattleya × Laelia × Rhyncholaelia</t>
  </si>
  <si>
    <t>Khm.</t>
  </si>
  <si>
    <t>Khiamara</t>
  </si>
  <si>
    <t>Aerides × Arachnis × Renanthera × Vanda</t>
  </si>
  <si>
    <t>Ktn.</t>
  </si>
  <si>
    <t>Kiattanara</t>
  </si>
  <si>
    <t>Brassavola × Cattleya × Guarianthe × Myrmecophila × Rhyncholaelia</t>
  </si>
  <si>
    <t>Kim.</t>
  </si>
  <si>
    <t>Kimballara</t>
  </si>
  <si>
    <t>Broughtonia × Guarianthe × Laeliopsis × Sophronitis</t>
  </si>
  <si>
    <t>Kingidium - voir/see Phalaenopsis</t>
  </si>
  <si>
    <t>Kingiella - voir/see Phalaenopsis</t>
  </si>
  <si>
    <t>Kgs.</t>
  </si>
  <si>
    <t xml:space="preserve">Kingistylis </t>
  </si>
  <si>
    <t>Kingidium × Rhynchostylis</t>
  </si>
  <si>
    <t>Kin.</t>
  </si>
  <si>
    <t>Kionophyton</t>
  </si>
  <si>
    <t>Kippenara</t>
  </si>
  <si>
    <t>Ascocentrum × Doritis × Rhynchostylis × Vanda</t>
  </si>
  <si>
    <t>Kirchara</t>
  </si>
  <si>
    <t>Cattleya × Epidendrum × Laelia × Sophronitis</t>
  </si>
  <si>
    <t>Klma.</t>
  </si>
  <si>
    <t>Klehmara</t>
  </si>
  <si>
    <t>Diacrium × Laelia × Schomburgkia</t>
  </si>
  <si>
    <t>Klg.</t>
  </si>
  <si>
    <t xml:space="preserve">Klugara </t>
  </si>
  <si>
    <t>Cuitlauzina × Gomesa × Miltonia × Oncidium</t>
  </si>
  <si>
    <t>Knappara</t>
  </si>
  <si>
    <t>Ascocentrum × Rhynchostylis × Vanda × Vandopsis</t>
  </si>
  <si>
    <t>Knw.</t>
  </si>
  <si>
    <t>Knowlesara</t>
  </si>
  <si>
    <t>Gomesa × Nohawilliamsia × Oncidium × Zelenkoa</t>
  </si>
  <si>
    <t>Knd.</t>
  </si>
  <si>
    <t xml:space="preserve">Knudsenara </t>
  </si>
  <si>
    <t>Brassavola × Cattleya × Myrmecophila × Pseudolaelia × Rhyncholaelia</t>
  </si>
  <si>
    <t>Knudsonara</t>
  </si>
  <si>
    <t>Ascocentrum × Neofinetia × Renanthera × Rhynchostylis × Vanda</t>
  </si>
  <si>
    <t>Kdm.</t>
  </si>
  <si>
    <t>Kodamaara</t>
  </si>
  <si>
    <t>Cattleya × Guarianthe × Rhyncholaelia × Schomburgkia</t>
  </si>
  <si>
    <t>Koellensteinia</t>
  </si>
  <si>
    <t>Kmv.</t>
  </si>
  <si>
    <t xml:space="preserve">Komarovara </t>
  </si>
  <si>
    <t>Gomesa × Leochilus × Rodriguezia × Tolumnia</t>
  </si>
  <si>
    <t>Komkrisara</t>
  </si>
  <si>
    <t>Ascocentrum × Renanthera × Rhynchostylis</t>
  </si>
  <si>
    <t>Konantzia - voir/see Ionopsis</t>
  </si>
  <si>
    <t>Kz.</t>
  </si>
  <si>
    <t>Kraenzlinella - voir/see Acianthera</t>
  </si>
  <si>
    <t>Krsa.</t>
  </si>
  <si>
    <t>Kraussara</t>
  </si>
  <si>
    <t>Broughtonia × Cattleya × Diacrium × Laeliopsis</t>
  </si>
  <si>
    <t>Kgra.</t>
  </si>
  <si>
    <t>Kriegerara</t>
  </si>
  <si>
    <t>Ada × Cochlioda × Odontoglossum × Oncidium</t>
  </si>
  <si>
    <t>Kn.</t>
  </si>
  <si>
    <t>Kuhnara</t>
  </si>
  <si>
    <t>Cyrtochilum × Leochilus × Oncidium</t>
  </si>
  <si>
    <t>Kno.</t>
  </si>
  <si>
    <t xml:space="preserve">Kunoara </t>
  </si>
  <si>
    <t>Ada × Cochlioda × Odontoglossum × Oncidium × Rhynchostele</t>
  </si>
  <si>
    <t>Knt.</t>
  </si>
  <si>
    <t>Kunthara</t>
  </si>
  <si>
    <t>Cochlioda × Miltoniopsis × Odontoglossum × Oncidium</t>
  </si>
  <si>
    <t>Lacaena</t>
  </si>
  <si>
    <t>Lah.</t>
  </si>
  <si>
    <t>Laechilis</t>
  </si>
  <si>
    <t>Laelia × Psychilis</t>
  </si>
  <si>
    <t>Lll.</t>
  </si>
  <si>
    <t>Laecholaelia</t>
  </si>
  <si>
    <t>Laelia x Rhyncholaelia</t>
  </si>
  <si>
    <t>Lga.</t>
  </si>
  <si>
    <t xml:space="preserve">Laegoa </t>
  </si>
  <si>
    <t>Domingoa × Laelia</t>
  </si>
  <si>
    <t>L.</t>
  </si>
  <si>
    <t>Laelia</t>
  </si>
  <si>
    <t>(Schombolaelia)
Schromburgkia</t>
  </si>
  <si>
    <t>Lnt.</t>
  </si>
  <si>
    <t>Laelianthe</t>
  </si>
  <si>
    <t>Guarianthe × Laelia</t>
  </si>
  <si>
    <t>Ldt.</t>
  </si>
  <si>
    <t>Laelidendranthe</t>
  </si>
  <si>
    <t>Epidendrum × Guarianthe × Laelia</t>
  </si>
  <si>
    <t>Lcn.</t>
  </si>
  <si>
    <t>Laeliocatanthe</t>
  </si>
  <si>
    <t>Cattleya × Guarianthe × Laelia</t>
  </si>
  <si>
    <t>Lcr.</t>
  </si>
  <si>
    <t>Laeliocatarthron</t>
  </si>
  <si>
    <t>Cattleya × Caularthron × Laelia</t>
  </si>
  <si>
    <t>Lctna.</t>
  </si>
  <si>
    <t>Laeliocatonia</t>
  </si>
  <si>
    <t>Broughtonia × Cattleya × Laelia</t>
  </si>
  <si>
    <t>Lcka.</t>
  </si>
  <si>
    <t>Laeliocattkeria</t>
  </si>
  <si>
    <t>Barkeria × Cattleya × Laelia</t>
  </si>
  <si>
    <t>Lc.</t>
  </si>
  <si>
    <t>Laeliocattleya</t>
  </si>
  <si>
    <t>Schombocattleya</t>
  </si>
  <si>
    <t>Cattleya × Laelia</t>
  </si>
  <si>
    <t>Lkra.</t>
  </si>
  <si>
    <t>Laeliokeria</t>
  </si>
  <si>
    <t>Barkeria × Laelia</t>
  </si>
  <si>
    <t>Lpya.</t>
  </si>
  <si>
    <t>Laeliopleya</t>
  </si>
  <si>
    <t>Cattleya × Laeliopsis</t>
  </si>
  <si>
    <t>Laeliopsis - voir/see Broughtonia</t>
  </si>
  <si>
    <t>Lrn.</t>
  </si>
  <si>
    <t>Laelirhynchos</t>
  </si>
  <si>
    <t>Laelia × Rhyncholaelia</t>
  </si>
  <si>
    <t>Lna.</t>
  </si>
  <si>
    <t>Laelonia</t>
  </si>
  <si>
    <t>Broughtonia × Laelia</t>
  </si>
  <si>
    <t>Lca.</t>
  </si>
  <si>
    <t>Laerianchea</t>
  </si>
  <si>
    <t>Guarianthe × Laelia × Prosthechea</t>
  </si>
  <si>
    <t>Lagenanthus</t>
  </si>
  <si>
    <t>Schlimmia</t>
  </si>
  <si>
    <t>Lgra.</t>
  </si>
  <si>
    <t>Lagerara</t>
  </si>
  <si>
    <t>Aspasia × Cochlioda × Odontoglossum</t>
  </si>
  <si>
    <t>Laipenchihara</t>
  </si>
  <si>
    <t>Ascocentrum × Doritis × Neofinetia × Rhynchostylis × Vanda</t>
  </si>
  <si>
    <t>Lair.</t>
  </si>
  <si>
    <t xml:space="preserve">Lairesseara </t>
  </si>
  <si>
    <t>Leochilus × Oncidium × Rhynchostele × Rodriguezia</t>
  </si>
  <si>
    <t>Lmb.</t>
  </si>
  <si>
    <t xml:space="preserve">Lambara </t>
  </si>
  <si>
    <t>Barkeria × Broughtonia × Epidendrum</t>
  </si>
  <si>
    <t>Lam.</t>
  </si>
  <si>
    <t xml:space="preserve">Lambeauara </t>
  </si>
  <si>
    <t>Brassavola × Broughtonia × Encyclia × Guarianthe</t>
  </si>
  <si>
    <t>Lbka.</t>
  </si>
  <si>
    <t>Lancebirkara</t>
  </si>
  <si>
    <t>Bollea × Cochleanthes × Pescatoria</t>
  </si>
  <si>
    <t>Lanium - voir/see Epidendrum</t>
  </si>
  <si>
    <t>Lankesterella</t>
  </si>
  <si>
    <t>Lauara</t>
  </si>
  <si>
    <t>Ascoglossum × Renanthera × Rhynchostylis</t>
  </si>
  <si>
    <t>Lwr.</t>
  </si>
  <si>
    <t xml:space="preserve">Lawara </t>
  </si>
  <si>
    <t>Aerides × Arachnis × Christensonia</t>
  </si>
  <si>
    <t>Law.</t>
  </si>
  <si>
    <t xml:space="preserve">Lawlessara </t>
  </si>
  <si>
    <t>Miltonia × Miltoniopsis × Odontoglossum × Oncidium</t>
  </si>
  <si>
    <t>Lay.</t>
  </si>
  <si>
    <t>Laycockara</t>
  </si>
  <si>
    <t>Arachnis × Vandopsis</t>
  </si>
  <si>
    <t>Leb.</t>
  </si>
  <si>
    <t xml:space="preserve">Lebaudyara </t>
  </si>
  <si>
    <t>Cattleya × Caularthron × Encyclia × Laelia</t>
  </si>
  <si>
    <t>Led.</t>
  </si>
  <si>
    <t xml:space="preserve">Ledienara </t>
  </si>
  <si>
    <t>Cattleya × Caularthron × Guarianthe × Laelia</t>
  </si>
  <si>
    <t>Leeara</t>
  </si>
  <si>
    <t>Arachnis × Vanda × Vandopsis</t>
  </si>
  <si>
    <t>Lemra.</t>
  </si>
  <si>
    <t>Lemaireara</t>
  </si>
  <si>
    <t>Broughtonia × Cattleyopsis × Epidendrum</t>
  </si>
  <si>
    <t>Lemboglossum - voir/see Rhynchostele</t>
  </si>
  <si>
    <t>Llm.</t>
  </si>
  <si>
    <t>Leochilumnia</t>
  </si>
  <si>
    <t>Leochilus × Tolumnia</t>
  </si>
  <si>
    <t>Lchs.</t>
  </si>
  <si>
    <t>Leochilus</t>
  </si>
  <si>
    <t>Hybochilus</t>
  </si>
  <si>
    <t>Lcdm.</t>
  </si>
  <si>
    <t xml:space="preserve">Leocidium </t>
  </si>
  <si>
    <t>Leochilus × Oncidium</t>
  </si>
  <si>
    <t>Lcmsa.</t>
  </si>
  <si>
    <t>Leocidmesa</t>
  </si>
  <si>
    <t>Gomesa × Leochilus × Oncidium</t>
  </si>
  <si>
    <t>Lcdpa.</t>
  </si>
  <si>
    <t>Leocidpasia</t>
  </si>
  <si>
    <t>Aspasia × Leochilus × Oncidium</t>
  </si>
  <si>
    <t>Lod.</t>
  </si>
  <si>
    <t>Leocidumnia</t>
  </si>
  <si>
    <t>Leochilus × Oncidium × Tolumnia</t>
  </si>
  <si>
    <t>Lgn.</t>
  </si>
  <si>
    <t xml:space="preserve">Leogolumnia </t>
  </si>
  <si>
    <t>Gomesa × Leochilus × Tolumnia</t>
  </si>
  <si>
    <t>Lko.</t>
  </si>
  <si>
    <t xml:space="preserve">Leokoa </t>
  </si>
  <si>
    <t>Leochilus × Zelenkoa</t>
  </si>
  <si>
    <t>Lsz.</t>
  </si>
  <si>
    <t xml:space="preserve">Leomesezia </t>
  </si>
  <si>
    <t>Gomesa × Leochilus × Rodriguezia</t>
  </si>
  <si>
    <t>Lep.</t>
  </si>
  <si>
    <t>Lepanopsis</t>
  </si>
  <si>
    <t>Lepanthes × Lepanthopsis</t>
  </si>
  <si>
    <t>Lths.</t>
  </si>
  <si>
    <t>Lepanthes</t>
  </si>
  <si>
    <t>Lpths.</t>
  </si>
  <si>
    <t>Lepanthopsis</t>
  </si>
  <si>
    <t>Expedicula</t>
  </si>
  <si>
    <t>Lptdm.</t>
  </si>
  <si>
    <t>Leptodendrum</t>
  </si>
  <si>
    <t>Epidendrum × Leptotes</t>
  </si>
  <si>
    <t>Lgt.</t>
  </si>
  <si>
    <t>Leptoguarianthe</t>
  </si>
  <si>
    <t>Guarianthe × Leptotes</t>
  </si>
  <si>
    <t>Lptka.</t>
  </si>
  <si>
    <t>Leptokeria</t>
  </si>
  <si>
    <t>Barkeria × Leptotes</t>
  </si>
  <si>
    <t>Lptl.</t>
  </si>
  <si>
    <t>Leptolaelia</t>
  </si>
  <si>
    <t>Laelia × Leptotes</t>
  </si>
  <si>
    <t>Lpt.</t>
  </si>
  <si>
    <t>Leptotes</t>
  </si>
  <si>
    <t>Lptv.</t>
  </si>
  <si>
    <t>Leptovola</t>
  </si>
  <si>
    <t>Brassavola × Leptotes</t>
  </si>
  <si>
    <t>Lesl.</t>
  </si>
  <si>
    <t>Leslieara</t>
  </si>
  <si>
    <t>Broughtonia × Cattleyopsis × Diacrium × Epidendrum</t>
  </si>
  <si>
    <t>Lhr.</t>
  </si>
  <si>
    <t xml:space="preserve">Lesliehertensteinara </t>
  </si>
  <si>
    <t>Cischweinfia × Gomesa × Leochilus × Rodriguezia</t>
  </si>
  <si>
    <t>Lsu.</t>
  </si>
  <si>
    <t xml:space="preserve">Lesueurara </t>
  </si>
  <si>
    <t>Brassavola × Cattleya × Encyclia × Guarianthe</t>
  </si>
  <si>
    <t>Lth.</t>
  </si>
  <si>
    <t xml:space="preserve">Letochilum </t>
  </si>
  <si>
    <t>Cyrtochilum × Leochilus</t>
  </si>
  <si>
    <t>Lewisara</t>
  </si>
  <si>
    <t>Aerides × Arachnis × Ascocentrum × Vanda</t>
  </si>
  <si>
    <t>Liaps.</t>
  </si>
  <si>
    <t>Liaopsis</t>
  </si>
  <si>
    <t>Laelia × Laeliopsis</t>
  </si>
  <si>
    <t>Lichtara</t>
  </si>
  <si>
    <t>Doritis × Gastrochilus × Phalaenopsis</t>
  </si>
  <si>
    <t>Lieb.</t>
  </si>
  <si>
    <t>Liebmanara</t>
  </si>
  <si>
    <t>Aspasia × Cochlioda × Oncidium</t>
  </si>
  <si>
    <t>Lim.</t>
  </si>
  <si>
    <t>Limara</t>
  </si>
  <si>
    <t>Arachnis × Renanthera × Vandopsis</t>
  </si>
  <si>
    <t>Lindleyalis - voir/see Pleurothallis</t>
  </si>
  <si>
    <t>Lya.</t>
  </si>
  <si>
    <t>Lindleyella - voir/see Rudolfiella</t>
  </si>
  <si>
    <t>Lpna.</t>
  </si>
  <si>
    <t>Lioponia</t>
  </si>
  <si>
    <t>Broughtonia × Laeliopsis</t>
  </si>
  <si>
    <t>Liparis</t>
  </si>
  <si>
    <t>Listrostachys</t>
  </si>
  <si>
    <t>Lob.</t>
  </si>
  <si>
    <t xml:space="preserve">Lobbara </t>
  </si>
  <si>
    <t>Aspasia × Brassia × Gomesa × Miltonia × Oncidium</t>
  </si>
  <si>
    <t>Lkcdm.</t>
  </si>
  <si>
    <t>Lockcidium</t>
  </si>
  <si>
    <t>Lockhartia × Oncidium</t>
  </si>
  <si>
    <t>Lkda.</t>
  </si>
  <si>
    <t>Lockcidmesa</t>
  </si>
  <si>
    <t>Gomesa × Lockhartia × Oncidium</t>
  </si>
  <si>
    <t>Lhta.</t>
  </si>
  <si>
    <t>Lockhartia</t>
  </si>
  <si>
    <t>Lck.</t>
  </si>
  <si>
    <t>Lockia - voir/see Luisia</t>
  </si>
  <si>
    <t>Lkctta.</t>
  </si>
  <si>
    <t>Lockochilettia</t>
  </si>
  <si>
    <t>Comparettia × Leochilus × Lockhartia</t>
  </si>
  <si>
    <t>Lkchs.</t>
  </si>
  <si>
    <t>Lockochilus</t>
  </si>
  <si>
    <t>Leochilus × Lockhartia</t>
  </si>
  <si>
    <t>Lkg.</t>
  </si>
  <si>
    <t xml:space="preserve">Lockoglossum </t>
  </si>
  <si>
    <t>Lockhartia × Odontoglossum</t>
  </si>
  <si>
    <t>Lkgch.</t>
  </si>
  <si>
    <t>Lockogochilus</t>
  </si>
  <si>
    <t>Gomesa × Leochilus × Lockhartia</t>
  </si>
  <si>
    <t>Lckp.</t>
  </si>
  <si>
    <t>Lockopilia</t>
  </si>
  <si>
    <t>Lockhartia × Trichopilia</t>
  </si>
  <si>
    <t>Lkstx.</t>
  </si>
  <si>
    <t>Lockostalix</t>
  </si>
  <si>
    <t>Lockhartia × Sigmatostalix</t>
  </si>
  <si>
    <t>Lkm.</t>
  </si>
  <si>
    <t xml:space="preserve">Lockumnia </t>
  </si>
  <si>
    <t>Lockhartia × Tolumnia</t>
  </si>
  <si>
    <t>Loddigesia - voir/see Pleurothallis</t>
  </si>
  <si>
    <t>Lts.</t>
  </si>
  <si>
    <t xml:space="preserve">Loefgrenianthus </t>
  </si>
  <si>
    <t>Lomax - voir/see Stelis</t>
  </si>
  <si>
    <t>Lgh.</t>
  </si>
  <si>
    <t>Longhueiara</t>
  </si>
  <si>
    <t>Clowesia × Cycnoches × Galeandra × Mormodes</t>
  </si>
  <si>
    <t>Lgw.</t>
  </si>
  <si>
    <t>Longwellara</t>
  </si>
  <si>
    <t>Brassavola x Cattleya x Prosthechea x Rhyncholaelia</t>
  </si>
  <si>
    <t>Lop.</t>
  </si>
  <si>
    <t>Lophiaris - voir/see Trichocentrum</t>
  </si>
  <si>
    <t>Lora.</t>
  </si>
  <si>
    <t>Lorenara</t>
  </si>
  <si>
    <t>Galeottia × Pabstia × Zygopetalum</t>
  </si>
  <si>
    <t>Lou.</t>
  </si>
  <si>
    <t>Louiscappeara</t>
  </si>
  <si>
    <t>Brassavola × Cattleya × Encyclia × Guarianthe × Rhyncholaelia</t>
  </si>
  <si>
    <t>Lov.</t>
  </si>
  <si>
    <t>Lovelessara</t>
  </si>
  <si>
    <t>Cattleya × Guarianthe × Prosthechea × Rhyncholaelia</t>
  </si>
  <si>
    <t>Lowara</t>
  </si>
  <si>
    <t>Brassavola × Laelia × Sophronitis</t>
  </si>
  <si>
    <t>Lowsonara</t>
  </si>
  <si>
    <t>Aerides × Ascocentrum × Rhynchostylis</t>
  </si>
  <si>
    <t>Luascotia</t>
  </si>
  <si>
    <t>Ascocentrum × Luisia × Neofinetia</t>
  </si>
  <si>
    <t>Lus.</t>
  </si>
  <si>
    <t>Ludisia</t>
  </si>
  <si>
    <t>Haemaria</t>
  </si>
  <si>
    <t>Ldw.</t>
  </si>
  <si>
    <t xml:space="preserve">Ludlowara </t>
  </si>
  <si>
    <t>Cyrtochilum × Gomesa × Oncidium × Zelenkoa</t>
  </si>
  <si>
    <t>Lud.</t>
  </si>
  <si>
    <t>Ludochilus</t>
  </si>
  <si>
    <t>Anoectochilus × Ludisia</t>
  </si>
  <si>
    <t>Lueddemannia</t>
  </si>
  <si>
    <t>Lueranthos - voir/see Andinia</t>
  </si>
  <si>
    <t>Lnpt.</t>
  </si>
  <si>
    <t xml:space="preserve">Luianopsanthe </t>
  </si>
  <si>
    <t>Luisia × Papilionanthe × Phalaenopsis</t>
  </si>
  <si>
    <t>Luicentrum</t>
  </si>
  <si>
    <t>Ascocentrum × Luisia</t>
  </si>
  <si>
    <t>Luic.</t>
  </si>
  <si>
    <t>Luichilus</t>
  </si>
  <si>
    <t>Luisia × Sarcochilus</t>
  </si>
  <si>
    <t>Lnd.</t>
  </si>
  <si>
    <t>Luilionanda</t>
  </si>
  <si>
    <t>Luisia × Papilionanthe × Vanda</t>
  </si>
  <si>
    <t>Lnta.</t>
  </si>
  <si>
    <t>Luinetia</t>
  </si>
  <si>
    <t>Luisia × Neofinetia</t>
  </si>
  <si>
    <t>Lpd.</t>
  </si>
  <si>
    <t xml:space="preserve">Luinopsanda </t>
  </si>
  <si>
    <t>Luisia × Phalaenopsis × Vanda</t>
  </si>
  <si>
    <t>Lnps.</t>
  </si>
  <si>
    <t>Luinopsis</t>
  </si>
  <si>
    <t>Luisia × Phalaenopsis</t>
  </si>
  <si>
    <t>Lid.</t>
  </si>
  <si>
    <t xml:space="preserve">Luiphalandopsis </t>
  </si>
  <si>
    <t>Luisia × Phalaenopsis × Vandopsis</t>
  </si>
  <si>
    <t>Lsnd.</t>
  </si>
  <si>
    <t>Luisanda</t>
  </si>
  <si>
    <t>Luisia × Vanda</t>
  </si>
  <si>
    <t>Lut.</t>
  </si>
  <si>
    <t xml:space="preserve">Luisanthera </t>
  </si>
  <si>
    <t>Luisia × Renanthera</t>
  </si>
  <si>
    <t>Luiserides</t>
  </si>
  <si>
    <t>Aerides x Luisia</t>
  </si>
  <si>
    <t>Lsa.</t>
  </si>
  <si>
    <t>Luisia</t>
  </si>
  <si>
    <t>Lockia</t>
  </si>
  <si>
    <t>Lups.</t>
  </si>
  <si>
    <t>Luisiopsis - voir/see Gastrochilus</t>
  </si>
  <si>
    <t>Lst.</t>
  </si>
  <si>
    <t>Luistylis</t>
  </si>
  <si>
    <t>Luisia × Rhynchostylis</t>
  </si>
  <si>
    <t>Lvta.</t>
  </si>
  <si>
    <t>Luivanetia</t>
  </si>
  <si>
    <t>Luisia × Neofinetia × Vanda</t>
  </si>
  <si>
    <t>Luth.</t>
  </si>
  <si>
    <t>Lutherara</t>
  </si>
  <si>
    <t>Phalaenopsis × Renanthera × Rhynchostylis</t>
  </si>
  <si>
    <t>Luzama - voir/see Masdevallia</t>
  </si>
  <si>
    <t>Lbs.</t>
  </si>
  <si>
    <t xml:space="preserve">Lycabstia </t>
  </si>
  <si>
    <t>Lycaste × Pabstia</t>
  </si>
  <si>
    <t>Lfl.</t>
  </si>
  <si>
    <t xml:space="preserve">Lycafrenuloa </t>
  </si>
  <si>
    <t>Anguloa × Bifrenaria × Lycaste</t>
  </si>
  <si>
    <t>Lmc.</t>
  </si>
  <si>
    <t>Lycamerlycaste</t>
  </si>
  <si>
    <t>Lycaste × Sudamerlycaste</t>
  </si>
  <si>
    <t>Lns.</t>
  </si>
  <si>
    <t xml:space="preserve">Lycanisia </t>
  </si>
  <si>
    <t>Aganisia × Lycaste</t>
  </si>
  <si>
    <t>Lyc.</t>
  </si>
  <si>
    <t>Lycaste</t>
  </si>
  <si>
    <t>Selbyana</t>
  </si>
  <si>
    <t>Ly.</t>
  </si>
  <si>
    <t xml:space="preserve">Lycastenaria </t>
  </si>
  <si>
    <t>Lycasteria</t>
  </si>
  <si>
    <t>Bifrenaria × Lycaste</t>
  </si>
  <si>
    <t>Lct.</t>
  </si>
  <si>
    <t xml:space="preserve">Lycastiella </t>
  </si>
  <si>
    <t>Lycaste × Maxillariella</t>
  </si>
  <si>
    <t>Lzl.</t>
  </si>
  <si>
    <t xml:space="preserve">Lycazella </t>
  </si>
  <si>
    <t>Lycaste × Warczewiczella</t>
  </si>
  <si>
    <t>Lycomormium</t>
  </si>
  <si>
    <t>Lymra.</t>
  </si>
  <si>
    <t>Lymanara</t>
  </si>
  <si>
    <t>Aerides × Arachnis × Renanthera</t>
  </si>
  <si>
    <t>Lyonara</t>
  </si>
  <si>
    <t>Cattleya × Laelia × Schomburgkia</t>
  </si>
  <si>
    <t>Lrd.</t>
  </si>
  <si>
    <t xml:space="preserve">Lyridium </t>
  </si>
  <si>
    <t>Camaridium × Lycaste</t>
  </si>
  <si>
    <t>Lys.</t>
  </si>
  <si>
    <t xml:space="preserve">Lysudamuloa </t>
  </si>
  <si>
    <t>Anguloa × Lycaste × Sudamerlycaste</t>
  </si>
  <si>
    <t>Mcb.</t>
  </si>
  <si>
    <t xml:space="preserve">Macbrideara </t>
  </si>
  <si>
    <t>Brassia × Miltonia × Miltoniopsis × Rossioglossum</t>
  </si>
  <si>
    <t>Maccolmara</t>
  </si>
  <si>
    <t>Cochleanthes × Colax × Promenaea × Zygopetalum</t>
  </si>
  <si>
    <t>Mcq.</t>
  </si>
  <si>
    <t xml:space="preserve">Maccorquodaleara </t>
  </si>
  <si>
    <t>Aganisia × Batemannia × Cochleanthes × Otostylis × Pabstia × Promenaea × Zygopetalum × Zygosepalum</t>
  </si>
  <si>
    <t>Mcyra.</t>
  </si>
  <si>
    <t>Maccoyara</t>
  </si>
  <si>
    <t>Aerides × Vanda × Vandopsis</t>
  </si>
  <si>
    <t>Mcc.</t>
  </si>
  <si>
    <t>Maccraithara</t>
  </si>
  <si>
    <t>Baptistonia × Cochlioda × Odontoglossum</t>
  </si>
  <si>
    <t>Mly.</t>
  </si>
  <si>
    <t>Maccullyara</t>
  </si>
  <si>
    <t>Brassia × Cochlioda × Oncidium</t>
  </si>
  <si>
    <t>Maka.</t>
  </si>
  <si>
    <t>Macekara</t>
  </si>
  <si>
    <t>Arachnis × Phalaenopsis × Renanthera × Vanda × Vandopsis</t>
  </si>
  <si>
    <t>Mclna.</t>
  </si>
  <si>
    <t>Maclellanara</t>
  </si>
  <si>
    <t>Brassia × Odontoglossum × Oncidium</t>
  </si>
  <si>
    <t>Maclemoreara</t>
  </si>
  <si>
    <t>Brassia × Laelia × Schomburgkia.</t>
  </si>
  <si>
    <t>Mac.</t>
  </si>
  <si>
    <t>Macodes</t>
  </si>
  <si>
    <t>Mcd.</t>
  </si>
  <si>
    <t>Macodisia</t>
  </si>
  <si>
    <t>Macomaria</t>
  </si>
  <si>
    <t>Ludisia × Macodes</t>
  </si>
  <si>
    <t>Mdy.</t>
  </si>
  <si>
    <t>Macodyera</t>
  </si>
  <si>
    <t>Goodyera × Macodes</t>
  </si>
  <si>
    <t>Macomaria - voir/see Macodisia</t>
  </si>
  <si>
    <t>Mcdn.</t>
  </si>
  <si>
    <t>Macradenia</t>
  </si>
  <si>
    <t>Mcdsa.</t>
  </si>
  <si>
    <t>Macradesa</t>
  </si>
  <si>
    <t>Gomesa × Macradenia</t>
  </si>
  <si>
    <t>Macroclinium</t>
  </si>
  <si>
    <t>Mpt.</t>
  </si>
  <si>
    <t>Macropodanthus</t>
  </si>
  <si>
    <t>Mpl.</t>
  </si>
  <si>
    <t>Macropodsiella</t>
  </si>
  <si>
    <t>Amesiella x Macropodanthus</t>
  </si>
  <si>
    <t>Mdo.</t>
  </si>
  <si>
    <t xml:space="preserve">Maderoara </t>
  </si>
  <si>
    <t>Brassia × Gomesa × Oncidium × Rhynchostele</t>
  </si>
  <si>
    <t>Madisonia</t>
  </si>
  <si>
    <t>Mta.</t>
  </si>
  <si>
    <t>Maechtleara</t>
  </si>
  <si>
    <t>Batemannia × Galeottia × Zygopetalum</t>
  </si>
  <si>
    <t>Mailamaiara</t>
  </si>
  <si>
    <t>Cattleya × Diacrium × Laelia × Schomburgkia</t>
  </si>
  <si>
    <t>Malaxis</t>
  </si>
  <si>
    <t>Microstylis</t>
  </si>
  <si>
    <t>Mcba.</t>
  </si>
  <si>
    <t>Malcolmcampbellara</t>
  </si>
  <si>
    <t>Drymoanthus × Plectorrhiza × Sarcochilus</t>
  </si>
  <si>
    <t>Mpn.</t>
  </si>
  <si>
    <t>Mapinguari - voir/see Maxillaria</t>
  </si>
  <si>
    <t>Map.</t>
  </si>
  <si>
    <t>Mapingucaste</t>
  </si>
  <si>
    <t>Lycaste × Mapinguari</t>
  </si>
  <si>
    <t>Mph.</t>
  </si>
  <si>
    <t>Marcchristopherstormara</t>
  </si>
  <si>
    <t>Brassavola × Broughtonia × Cattleya × Myrmecophila</t>
  </si>
  <si>
    <t>Mrm.</t>
  </si>
  <si>
    <t xml:space="preserve">Marimerara </t>
  </si>
  <si>
    <t>Cattleya × Guarianthe × Psychilis</t>
  </si>
  <si>
    <t>Mka.</t>
  </si>
  <si>
    <t>Markara</t>
  </si>
  <si>
    <t>Caularthron x Laelia x Myrmecophila</t>
  </si>
  <si>
    <t>Msh.</t>
  </si>
  <si>
    <t xml:space="preserve">Marshara </t>
  </si>
  <si>
    <t>Cattleya × Encyclia × Prosthechea × Rhyncholaelia</t>
  </si>
  <si>
    <t>Mtr.</t>
  </si>
  <si>
    <t xml:space="preserve">Martiusara </t>
  </si>
  <si>
    <t>Brassia × Cochlioda × Miltonia × Miltoniopsis × Odontoglossum × Oncidium</t>
  </si>
  <si>
    <t>Mrv.</t>
  </si>
  <si>
    <t>Marvingerberara</t>
  </si>
  <si>
    <t>Brassavola × Caularthron × Laelia</t>
  </si>
  <si>
    <t>Mry.</t>
  </si>
  <si>
    <t>Marycrawleystormara</t>
  </si>
  <si>
    <t>Cattleya × Caularthron × Guarianthe × Laelia × Psychilis × Rhyncholaelia</t>
  </si>
  <si>
    <t>Masd.</t>
  </si>
  <si>
    <t>Masdevallia</t>
  </si>
  <si>
    <t>Acinopetala
Alaticaulia
Byrsella
Fissia
Jostia
Luzama
Megema
Portillia
Regalia
Reichantha
Spectaculum
Spilotantha
Streptoura
Triotosiphon
Zahleria</t>
  </si>
  <si>
    <t>Masdevalliantha - voir/see Andinia</t>
  </si>
  <si>
    <t>Masonara</t>
  </si>
  <si>
    <t>Aganisia × Batemannia × Colax × Otostylis × Promenaea × Zygopetalum × Zygosepalum</t>
  </si>
  <si>
    <t xml:space="preserve">Masrepia </t>
  </si>
  <si>
    <t>Masdevallia × Restrepia</t>
  </si>
  <si>
    <t>Msg.</t>
  </si>
  <si>
    <t>Massangeara</t>
  </si>
  <si>
    <t>Miltonia × Odontoglossum × Oncidium × Rhynchostele</t>
  </si>
  <si>
    <t>Mtw.</t>
  </si>
  <si>
    <t xml:space="preserve">Mathewsara </t>
  </si>
  <si>
    <t>Miltonia × Miltoniopsis × Oncidium × Rossioglossum</t>
  </si>
  <si>
    <t>Matsudaara</t>
  </si>
  <si>
    <t>Barkeria × Cattleya × Laelia × Sophronitis</t>
  </si>
  <si>
    <t>Mau.</t>
  </si>
  <si>
    <t>Maumeneara</t>
  </si>
  <si>
    <t>Brassavola × Cattleya × Encyclia × Guarianthe × Laelia × Rhyncholaelia</t>
  </si>
  <si>
    <t>Mnda.</t>
  </si>
  <si>
    <t>Maunderara</t>
  </si>
  <si>
    <t>Ada × Cochlioda × Miltonia × Odontoglossum × Oncidium</t>
  </si>
  <si>
    <t>Mrc.</t>
  </si>
  <si>
    <t xml:space="preserve">Mauriceara </t>
  </si>
  <si>
    <t>Aganisia × Batemannia × Otostylis × Pabstia × Promenaea × Zygopetalum × Zygosepalum</t>
  </si>
  <si>
    <t>Mxd.</t>
  </si>
  <si>
    <t xml:space="preserve">Maxidium </t>
  </si>
  <si>
    <t>Cymbidium × Maxillaria</t>
  </si>
  <si>
    <t>Mxcst.</t>
  </si>
  <si>
    <t>Maxillacaste</t>
  </si>
  <si>
    <t>Lycaste × Maxillaria</t>
  </si>
  <si>
    <t>Max.</t>
  </si>
  <si>
    <t>Maxillaria</t>
  </si>
  <si>
    <t>Bolbidium
Brasiliorchis
Camaridium
Christensonella
Chrysocycnis
Cryptocentrum
Cyrtidiorchis 
Heterotaxis 
Inti
Mapinguari 
Maxillariella 
Mormolyca
Ornithidium
Trigonidium</t>
  </si>
  <si>
    <t>Mxl.</t>
  </si>
  <si>
    <t>Maxillariella - voir/see Maxillaria</t>
  </si>
  <si>
    <t>Mxy.</t>
  </si>
  <si>
    <t>Maxillyca</t>
  </si>
  <si>
    <t>(Maxillaria)</t>
  </si>
  <si>
    <t>Maxillaria × Mormolyca</t>
  </si>
  <si>
    <t>Mxlb.</t>
  </si>
  <si>
    <t>Maxilobium</t>
  </si>
  <si>
    <t>Maxillaria × Xylobium</t>
  </si>
  <si>
    <t>Mxp.</t>
  </si>
  <si>
    <t>Maxthompsonara</t>
  </si>
  <si>
    <t>Batemannia × Galeottia × Pabstia</t>
  </si>
  <si>
    <t>May.</t>
  </si>
  <si>
    <t xml:space="preserve">Mayara </t>
  </si>
  <si>
    <t>Papilionanthe × Renanthera × Vanda</t>
  </si>
  <si>
    <t>Mymra.</t>
  </si>
  <si>
    <t>Maymoirara</t>
  </si>
  <si>
    <t>Cattleya × Epidendrum × Laeliopsis</t>
  </si>
  <si>
    <t>Med.</t>
  </si>
  <si>
    <t>Mediocalcar</t>
  </si>
  <si>
    <t>Meechaiara</t>
  </si>
  <si>
    <t>Ascocentrum × Doritis × Phalaenopsis × Rhynchostylis × Vanda</t>
  </si>
  <si>
    <t>Megaclinium - voir/see Bulbophyllum</t>
  </si>
  <si>
    <t>Megema - voir/see Masdevallia</t>
  </si>
  <si>
    <t>Mrclm.</t>
  </si>
  <si>
    <t>Meiracyllium</t>
  </si>
  <si>
    <t>Mel.</t>
  </si>
  <si>
    <t>Meloara</t>
  </si>
  <si>
    <t>Cattleya × Caularthron × Laelia × Rhyncholaelia</t>
  </si>
  <si>
    <t>Menadenium - voir/see Zygosepalum</t>
  </si>
  <si>
    <t>Mendoncella - voir/see Galeottia</t>
  </si>
  <si>
    <t>Mendosepalum</t>
  </si>
  <si>
    <t>Mendoncella × Zygosepalum</t>
  </si>
  <si>
    <t>Mdla.</t>
  </si>
  <si>
    <t>Mesadenella</t>
  </si>
  <si>
    <t>Meh.</t>
  </si>
  <si>
    <t xml:space="preserve">Meshaara </t>
  </si>
  <si>
    <t>Gomesa × Leochilus × Macradenia × Oncidium × Rodriguezia</t>
  </si>
  <si>
    <t>Mesospinidium - voir/see Brassia</t>
  </si>
  <si>
    <t>Mexicoa</t>
  </si>
  <si>
    <t>Mexipedium</t>
  </si>
  <si>
    <t>Mhl.</t>
  </si>
  <si>
    <t>Michaelara</t>
  </si>
  <si>
    <t>Neogardneria x Paradisanthus x Zygopetalum</t>
  </si>
  <si>
    <t>Mtb.</t>
  </si>
  <si>
    <t xml:space="preserve">Michaeltibbsara </t>
  </si>
  <si>
    <t>Neogardneria × Pabstia × Paradisanthus × Zygopetalum</t>
  </si>
  <si>
    <t>Micholitzara</t>
  </si>
  <si>
    <t>Aerides × Ascocentrum × Neofinetia × Vanda</t>
  </si>
  <si>
    <t>Cattleya × Microlaelia</t>
  </si>
  <si>
    <t>Mcr.</t>
  </si>
  <si>
    <t>Microchilus</t>
  </si>
  <si>
    <t>Microcoelia</t>
  </si>
  <si>
    <t>Mpd.</t>
  </si>
  <si>
    <t>Microepidendrum</t>
  </si>
  <si>
    <t>Microlaelia - voir/see Cattleya</t>
  </si>
  <si>
    <t>Micr.</t>
  </si>
  <si>
    <t>Micropera</t>
  </si>
  <si>
    <t>Camarotis</t>
  </si>
  <si>
    <t>Mst.</t>
  </si>
  <si>
    <t>Microstylis - voir/see Malaxis</t>
  </si>
  <si>
    <t>Mty.</t>
  </si>
  <si>
    <t>Microthelys</t>
  </si>
  <si>
    <t>Msr.</t>
  </si>
  <si>
    <t xml:space="preserve">Milassentrum </t>
  </si>
  <si>
    <t>Brassia × Miltonia × Trichocentrum</t>
  </si>
  <si>
    <t>Mlc.</t>
  </si>
  <si>
    <t>Milcentrum</t>
  </si>
  <si>
    <t>Miltonia × Trichocentrum</t>
  </si>
  <si>
    <t>Mis.</t>
  </si>
  <si>
    <t>Milcidossum</t>
  </si>
  <si>
    <t>Miltonia × Oncidium × Rossioglossum</t>
  </si>
  <si>
    <t>Mkd.</t>
  </si>
  <si>
    <t>Milenkocidium</t>
  </si>
  <si>
    <t>Miltonia × Oncidium × Zelenkoa</t>
  </si>
  <si>
    <t>Mla.</t>
  </si>
  <si>
    <t xml:space="preserve">Millerara </t>
  </si>
  <si>
    <t>Brassavola × Caularthron × Guarianthe × Laelia</t>
  </si>
  <si>
    <t>Mmc.</t>
  </si>
  <si>
    <t>Milmilcidium</t>
  </si>
  <si>
    <t>Miltonia × Miltoniopsis × Oncidium</t>
  </si>
  <si>
    <t>Mmo.</t>
  </si>
  <si>
    <t xml:space="preserve">Milmiloda </t>
  </si>
  <si>
    <t>Cochlioda × Miltonia × Miltoniopsis</t>
  </si>
  <si>
    <t>Mmg.</t>
  </si>
  <si>
    <t>Milmiloglossum</t>
  </si>
  <si>
    <t>Miltonia × Miltoniopsis × Odontoglossum</t>
  </si>
  <si>
    <t>Mmp.</t>
  </si>
  <si>
    <t xml:space="preserve">Milmilpasia </t>
  </si>
  <si>
    <t>Aspasia × Miltonia × Miltoniopsis</t>
  </si>
  <si>
    <t>Mmr.</t>
  </si>
  <si>
    <t xml:space="preserve">Milmilrassia </t>
  </si>
  <si>
    <t>Brassia × Miltonia × Miltoniopsis</t>
  </si>
  <si>
    <t>Mmt.</t>
  </si>
  <si>
    <t xml:space="preserve">Milmiltonia </t>
  </si>
  <si>
    <t>Miltonia × Miltoniopsis</t>
  </si>
  <si>
    <t>Mlr.</t>
  </si>
  <si>
    <t xml:space="preserve">Miloara </t>
  </si>
  <si>
    <t>Miltonia × Pabstia × Promenaea × Zygopetalum</t>
  </si>
  <si>
    <t>Moz.</t>
  </si>
  <si>
    <t xml:space="preserve">Milonzina </t>
  </si>
  <si>
    <t>Cuitlauzina × Miltonia × Oncidium</t>
  </si>
  <si>
    <t>Mpsa.</t>
  </si>
  <si>
    <t>Milpasia</t>
  </si>
  <si>
    <t>Aspasia × Miltonia</t>
  </si>
  <si>
    <t>Mpla.</t>
  </si>
  <si>
    <t>Milpilia</t>
  </si>
  <si>
    <t>Miltonia × Trichopilia</t>
  </si>
  <si>
    <t>Mtad.</t>
  </si>
  <si>
    <t>Miltada</t>
  </si>
  <si>
    <t>Ada × Miltonia</t>
  </si>
  <si>
    <t>Mtadm.</t>
  </si>
  <si>
    <t>Miltadium</t>
  </si>
  <si>
    <t>Ada × Miltonia × Oncidium</t>
  </si>
  <si>
    <t>Mtta.</t>
  </si>
  <si>
    <t>Miltarettia</t>
  </si>
  <si>
    <t>Comparettia × Miltonia</t>
  </si>
  <si>
    <t>Mtssa.</t>
  </si>
  <si>
    <t>Miltassia - voir/see Bratonia</t>
  </si>
  <si>
    <t>Mtst.</t>
  </si>
  <si>
    <t>Miltistonia</t>
  </si>
  <si>
    <t>Baptistonia × Miltonia</t>
  </si>
  <si>
    <t>Mld.</t>
  </si>
  <si>
    <t xml:space="preserve">Miltochilidium </t>
  </si>
  <si>
    <t>Cyrtochilum × Miltonia × Oncidium</t>
  </si>
  <si>
    <t>Mtc.</t>
  </si>
  <si>
    <t>Miltochilum</t>
  </si>
  <si>
    <t>Cyrtochilum × Miltonia</t>
  </si>
  <si>
    <t>Mtd.</t>
  </si>
  <si>
    <t xml:space="preserve">Miltodontrum </t>
  </si>
  <si>
    <t>Miltonia × Odontoglossum × Trichocentrum</t>
  </si>
  <si>
    <t>Mgc.</t>
  </si>
  <si>
    <t>Miltogomechilum</t>
  </si>
  <si>
    <t>Cyrtochilum × Gomesa × Miltonia</t>
  </si>
  <si>
    <t>Mnt.</t>
  </si>
  <si>
    <t xml:space="preserve">Miltoncentrum </t>
  </si>
  <si>
    <t>Miltonia × Oncidium × Trichocentrum</t>
  </si>
  <si>
    <t>Mos.</t>
  </si>
  <si>
    <t>Miltoncidostele</t>
  </si>
  <si>
    <t>Miltonia × Oncidium × Rhynchostele</t>
  </si>
  <si>
    <t>Milt.</t>
  </si>
  <si>
    <t>Miltonia</t>
  </si>
  <si>
    <t>Mtdm.</t>
  </si>
  <si>
    <t>Miltonidium</t>
  </si>
  <si>
    <t>Miltonia × Oncidium</t>
  </si>
  <si>
    <t>Mtda.</t>
  </si>
  <si>
    <t>Miltonioda</t>
  </si>
  <si>
    <t>Cochlioda × Miltonia</t>
  </si>
  <si>
    <t>Miltoniodes - voir/see Oncidium</t>
  </si>
  <si>
    <t>Mps.</t>
  </si>
  <si>
    <t>Miltoniopsis</t>
  </si>
  <si>
    <t>Mp.</t>
  </si>
  <si>
    <t>Miltonpasia</t>
  </si>
  <si>
    <t>Msl.</t>
  </si>
  <si>
    <t xml:space="preserve">Miltostelada </t>
  </si>
  <si>
    <t>Ada × Miltonia × Rhynchostele</t>
  </si>
  <si>
    <t>Mrd.</t>
  </si>
  <si>
    <t>Mirandorchis - voir/see Habenaria</t>
  </si>
  <si>
    <t>Mixis - voir/see Pleurothallis</t>
  </si>
  <si>
    <t>Mizutara</t>
  </si>
  <si>
    <t>Cattleya × Diacrium × Schomburgkia</t>
  </si>
  <si>
    <t>Moe.</t>
  </si>
  <si>
    <t>Moensara</t>
  </si>
  <si>
    <t>Cattleya × Encyclia × Guarianthe × Prosthechea</t>
  </si>
  <si>
    <t>Moir.</t>
  </si>
  <si>
    <t>Moirara</t>
  </si>
  <si>
    <t>Phalaenopsis × Renanthera × Vanda</t>
  </si>
  <si>
    <t>Mokara</t>
  </si>
  <si>
    <t>Arachnis × Ascocentrum × Vanda</t>
  </si>
  <si>
    <t>Mnkr.</t>
  </si>
  <si>
    <t xml:space="preserve">Monkara </t>
  </si>
  <si>
    <t>Brassavola × Broughtonia × Myrmecophila</t>
  </si>
  <si>
    <t>Monkhouseara</t>
  </si>
  <si>
    <t>Aganisia × Batemannia × Colax × Otostylis × Zygopetalum × Zygosepalum</t>
  </si>
  <si>
    <t>Monn.</t>
  </si>
  <si>
    <t>Monnierara</t>
  </si>
  <si>
    <t>Catasetum × Cycnoches × Mormodes</t>
  </si>
  <si>
    <t>Monomeria - voir/see Bulbophyllum</t>
  </si>
  <si>
    <t>Monosepalum - voir/see Bulbophyllum</t>
  </si>
  <si>
    <t>Moonara</t>
  </si>
  <si>
    <t>Aerides × Ascocentrum × Neofinetia × Rhynchostylis</t>
  </si>
  <si>
    <t>Mooreara</t>
  </si>
  <si>
    <t>Brassavola × Broughtonia × Cattleya × Laelia × Schomburgkia × Sophronitis</t>
  </si>
  <si>
    <t>Mrml.</t>
  </si>
  <si>
    <t xml:space="preserve">Mormariella </t>
  </si>
  <si>
    <t>Maxillariella × Mormolyca</t>
  </si>
  <si>
    <t>Morm.</t>
  </si>
  <si>
    <t>Mormodes</t>
  </si>
  <si>
    <t>Mo.</t>
  </si>
  <si>
    <t xml:space="preserve">Mormodia </t>
  </si>
  <si>
    <t>Clowesia × Mormodes</t>
  </si>
  <si>
    <t>Mlca.</t>
  </si>
  <si>
    <t>Mormolyca - voir/see Maxillaria</t>
  </si>
  <si>
    <t>Mml.</t>
  </si>
  <si>
    <t>Mormosellia</t>
  </si>
  <si>
    <t>Ansellia × Mormodes</t>
  </si>
  <si>
    <t>Mrsa.</t>
  </si>
  <si>
    <t>Morrisonara</t>
  </si>
  <si>
    <t>Ada × Miltonia × Odontoglossum</t>
  </si>
  <si>
    <t>Mscra.</t>
  </si>
  <si>
    <t>Moscosoara</t>
  </si>
  <si>
    <t>Broughtonia × Epidendrum × Laeliopsis</t>
  </si>
  <si>
    <t>Mtf.</t>
  </si>
  <si>
    <t xml:space="preserve">Mountfordara </t>
  </si>
  <si>
    <t>Leochilus × Oncidium × Rodriguezia × Tolumnia × Zelenkoa</t>
  </si>
  <si>
    <t>Muscarella</t>
  </si>
  <si>
    <t>Mym.</t>
  </si>
  <si>
    <t>Mylamara</t>
  </si>
  <si>
    <t>Cattleya × Encyclia × Laelia × Prosthechea</t>
  </si>
  <si>
    <t>My.</t>
  </si>
  <si>
    <t>Myoxanthus</t>
  </si>
  <si>
    <t>Mxt.</t>
  </si>
  <si>
    <t xml:space="preserve">Myoxastrepia </t>
  </si>
  <si>
    <t>Myoxanthus × Restrepia</t>
  </si>
  <si>
    <t>Mcn.</t>
  </si>
  <si>
    <t>Myrmecanthe</t>
  </si>
  <si>
    <t>Guarianthe × Myrmecophila</t>
  </si>
  <si>
    <t>Mcv.</t>
  </si>
  <si>
    <t>Myrmecatavola</t>
  </si>
  <si>
    <t>Brassavola × Cattleya × Myrmecophila</t>
  </si>
  <si>
    <t>Mycl.</t>
  </si>
  <si>
    <t>Myrmecatlaelia</t>
  </si>
  <si>
    <t>Cattleya × Laelia × Myrmecophila</t>
  </si>
  <si>
    <t>Myv.</t>
  </si>
  <si>
    <t xml:space="preserve">Myrmecavola </t>
  </si>
  <si>
    <t>Brassavola × Myrmecophila</t>
  </si>
  <si>
    <t>Myh.</t>
  </si>
  <si>
    <t>Myrmechea</t>
  </si>
  <si>
    <t>Myrmecophila × Prosthechea</t>
  </si>
  <si>
    <t>Myc.</t>
  </si>
  <si>
    <t>Myrmecocattleya</t>
  </si>
  <si>
    <t>Cattleya × Myrmecophila</t>
  </si>
  <si>
    <t>Mco.</t>
  </si>
  <si>
    <t>Myrmecochile</t>
  </si>
  <si>
    <t>Euchile × Myrmecophila</t>
  </si>
  <si>
    <t>Myl.</t>
  </si>
  <si>
    <t>Myrmecolaelia</t>
  </si>
  <si>
    <t>Laelia × Myrmecophila</t>
  </si>
  <si>
    <t>Mcp.</t>
  </si>
  <si>
    <t>Myrmecophila</t>
  </si>
  <si>
    <t>Myt.</t>
  </si>
  <si>
    <t>Myrmetonia</t>
  </si>
  <si>
    <t>Broughtonia × Myrmecophila</t>
  </si>
  <si>
    <t>Mycdm.</t>
  </si>
  <si>
    <t>Mystacidium</t>
  </si>
  <si>
    <t>Mro.</t>
  </si>
  <si>
    <t>Mystorchis</t>
  </si>
  <si>
    <t>Cyrtorchis × Mystacidium</t>
  </si>
  <si>
    <t>Nabaluia - voir/see Coelogyne</t>
  </si>
  <si>
    <t>Nageliella - voir/see Domingoa</t>
  </si>
  <si>
    <t>Nakagawaara</t>
  </si>
  <si>
    <t>Aerides × Doritis × Phalaenopsis</t>
  </si>
  <si>
    <t>Nakamotoara (1964)</t>
  </si>
  <si>
    <t>Ascocentrum × Neofinetia × Vanda</t>
  </si>
  <si>
    <t>Nakamotoara (1972)</t>
  </si>
  <si>
    <t>Ascocentrum × Holcoglossum × Vanda</t>
  </si>
  <si>
    <t>Nkm.</t>
  </si>
  <si>
    <t xml:space="preserve">Nakamuraara </t>
  </si>
  <si>
    <t>Aganisia × Galeottia × Zygopetalum</t>
  </si>
  <si>
    <t>Nanodes - voir/see Epidendrum</t>
  </si>
  <si>
    <t>Nash.</t>
  </si>
  <si>
    <t>Nashara</t>
  </si>
  <si>
    <t>Broughtonia × Cattleyopsis × Diacrium</t>
  </si>
  <si>
    <t>Naugleara</t>
  </si>
  <si>
    <t>Ascocentrum × Ascoglossum × Renanthera</t>
  </si>
  <si>
    <t>Nrst.</t>
  </si>
  <si>
    <t>Neoaeristylis</t>
  </si>
  <si>
    <t>Aerides × Neofinetia × Rhynchostylis</t>
  </si>
  <si>
    <t>Nbth.</t>
  </si>
  <si>
    <t>Neobathiea</t>
  </si>
  <si>
    <t>Nbps.</t>
  </si>
  <si>
    <t>Neobatopus</t>
  </si>
  <si>
    <t>Cryptopus × Neobathiea</t>
  </si>
  <si>
    <t>Neobenthamia - voir/see Polystachya</t>
  </si>
  <si>
    <t>Nbsa.</t>
  </si>
  <si>
    <t xml:space="preserve">Neobolusia </t>
  </si>
  <si>
    <t>Neocogniauxia</t>
  </si>
  <si>
    <t>Neodryas - voir/see Cyrtochilum</t>
  </si>
  <si>
    <t>Ndn.</t>
  </si>
  <si>
    <t xml:space="preserve">Neofadanda </t>
  </si>
  <si>
    <t>Neofinetia × Seidenfadenia × Vanda</t>
  </si>
  <si>
    <t>Nfd.</t>
  </si>
  <si>
    <t xml:space="preserve">Neofadenia </t>
  </si>
  <si>
    <t>Neofinetia × Seidenfadenia</t>
  </si>
  <si>
    <t>Neofinetia (in flower) - voir/see Vanda</t>
  </si>
  <si>
    <t>Neofinetia (vegetative) - voir/see Vanda (vegetative)</t>
  </si>
  <si>
    <t>Ngda.</t>
  </si>
  <si>
    <t>Neogardneria</t>
  </si>
  <si>
    <t>Neogm.</t>
  </si>
  <si>
    <t>Neoglossum</t>
  </si>
  <si>
    <t>Ascoglossum × Neofinetia</t>
  </si>
  <si>
    <t>Ngrcm.</t>
  </si>
  <si>
    <t>Neograecum</t>
  </si>
  <si>
    <t>Angraecum × Neofinetia</t>
  </si>
  <si>
    <t>Neogyna - voir/see Coelogyne</t>
  </si>
  <si>
    <t>Neokoehleria - voir/see Comparettia</t>
  </si>
  <si>
    <t>Neolauchea - voir/see Isabelia</t>
  </si>
  <si>
    <t>Neolehmannia - voir/see Epidendrum</t>
  </si>
  <si>
    <t>Neomoorea</t>
  </si>
  <si>
    <t>Npp.</t>
  </si>
  <si>
    <t xml:space="preserve">Neopabstopetalum </t>
  </si>
  <si>
    <t>Neogardneria × Pabstia × Zygopetalum</t>
  </si>
  <si>
    <t>Neost.</t>
  </si>
  <si>
    <t>Neostylis</t>
  </si>
  <si>
    <t>Neofinetia × Rhynchostylis</t>
  </si>
  <si>
    <t>Nsls.</t>
  </si>
  <si>
    <t>Neostylopsis</t>
  </si>
  <si>
    <t>Neofinetia × Phalaenopsis × Rhynchostylis</t>
  </si>
  <si>
    <t>Ntn.</t>
  </si>
  <si>
    <t>Neotainiopsis - voir/see Eriodes</t>
  </si>
  <si>
    <t>Ntc.</t>
  </si>
  <si>
    <t>Neotinacamptis</t>
  </si>
  <si>
    <t>Anacamptis × Neotinea</t>
  </si>
  <si>
    <t>Ntz.</t>
  </si>
  <si>
    <t>Neotinarhiza</t>
  </si>
  <si>
    <t>Dactylorhiza × Neotinea</t>
  </si>
  <si>
    <t>Nt.</t>
  </si>
  <si>
    <t xml:space="preserve">Neotinea </t>
  </si>
  <si>
    <t>Neot.</t>
  </si>
  <si>
    <t xml:space="preserve">Neottia </t>
  </si>
  <si>
    <t>Nzg.</t>
  </si>
  <si>
    <t>Neozygisia</t>
  </si>
  <si>
    <t>Aganisia × Neogardneria × Zygopetalum</t>
  </si>
  <si>
    <t>Nephelaphyllum</t>
  </si>
  <si>
    <t>Newenhamara</t>
  </si>
  <si>
    <t>Paradisanthus x Promenaea x Warczewiczella</t>
  </si>
  <si>
    <t>Ngara</t>
  </si>
  <si>
    <t>Arachnis × Ascoglossum × Renanthera</t>
  </si>
  <si>
    <t>Nls.</t>
  </si>
  <si>
    <t>Nicholasara</t>
  </si>
  <si>
    <t>Brassavola × Cattleya × Euchile × Myrmecophila</t>
  </si>
  <si>
    <t>Ncl.</t>
  </si>
  <si>
    <t>Nicholsonara</t>
  </si>
  <si>
    <t>Brassia × Cyrtochilum × Miltonia × Oncidium</t>
  </si>
  <si>
    <t>Nkz.</t>
  </si>
  <si>
    <t>Nickcannazzaroara</t>
  </si>
  <si>
    <t>Caularthron × Encyclia × Myrmecophila</t>
  </si>
  <si>
    <t>Ndc.</t>
  </si>
  <si>
    <t xml:space="preserve">Nideclia </t>
  </si>
  <si>
    <t>Encyclia × Nidema</t>
  </si>
  <si>
    <t>Nid.</t>
  </si>
  <si>
    <t xml:space="preserve">Nidema </t>
  </si>
  <si>
    <t>Nlra.</t>
  </si>
  <si>
    <t>Nobleara</t>
  </si>
  <si>
    <t>Aerides × Renanthera × Vanda</t>
  </si>
  <si>
    <t>Nct.</t>
  </si>
  <si>
    <t xml:space="preserve">Nochocentrum </t>
  </si>
  <si>
    <t>Nohawilliamsia × Rhynchostele × Trichocentrum</t>
  </si>
  <si>
    <t>Nog.</t>
  </si>
  <si>
    <t xml:space="preserve">Nogomesa </t>
  </si>
  <si>
    <t>Gomesa × Nohawilliamsia</t>
  </si>
  <si>
    <t>Ndp.</t>
  </si>
  <si>
    <t>Nohacidiopsis</t>
  </si>
  <si>
    <t>Miltoniopsis × Nohawilliamsia × Oncidium</t>
  </si>
  <si>
    <t>Nhc.</t>
  </si>
  <si>
    <t>Nohacidium</t>
  </si>
  <si>
    <t>Nohawilliamsia × Oncidium</t>
  </si>
  <si>
    <t>Ngk.</t>
  </si>
  <si>
    <t xml:space="preserve">Nohagomenkoa </t>
  </si>
  <si>
    <t>Gomesa × Nohawilliamsia × Zelenkoa</t>
  </si>
  <si>
    <t>Nhl.</t>
  </si>
  <si>
    <t>Nohalumnia</t>
  </si>
  <si>
    <t>Nohawilliamsia × Tolumnia</t>
  </si>
  <si>
    <t>Nmo.</t>
  </si>
  <si>
    <t xml:space="preserve">Nohamiltocidium </t>
  </si>
  <si>
    <t>Miltonia × Nohawilliamsia × Oncidium</t>
  </si>
  <si>
    <t>Nmt.</t>
  </si>
  <si>
    <t xml:space="preserve">Nohamiltonia </t>
  </si>
  <si>
    <t>Miltonia × Nohawilliamsia</t>
  </si>
  <si>
    <t>Nhp.</t>
  </si>
  <si>
    <t>Nohamiltoniopsis</t>
  </si>
  <si>
    <t>Miltoniopsis × Nohawilliamsia</t>
  </si>
  <si>
    <t>Nsm.</t>
  </si>
  <si>
    <t xml:space="preserve">Nohastelomesa </t>
  </si>
  <si>
    <t>Gomesa × Nohawilliamsia × Rhynchostele</t>
  </si>
  <si>
    <t>Nwk.</t>
  </si>
  <si>
    <t xml:space="preserve">Nohawenkoa </t>
  </si>
  <si>
    <t>Nohawilliamsia × Zelenkoa</t>
  </si>
  <si>
    <t>Ntr.</t>
  </si>
  <si>
    <t xml:space="preserve">Nohawilentrum </t>
  </si>
  <si>
    <t>Nohawilliamsia × Trichocentrum</t>
  </si>
  <si>
    <t>Nhw.</t>
  </si>
  <si>
    <t>Nohawilliamsia</t>
  </si>
  <si>
    <t>Nzc.</t>
  </si>
  <si>
    <t>Nohazelencidium</t>
  </si>
  <si>
    <t>Nohawilliamsia × Oncidium × Zelenkoa</t>
  </si>
  <si>
    <t>Non.</t>
  </si>
  <si>
    <t>Nonaara</t>
  </si>
  <si>
    <t>Aerides × Ascoglossum × Renanthera</t>
  </si>
  <si>
    <t>Nhmta.</t>
  </si>
  <si>
    <t>Nornahamamotoara</t>
  </si>
  <si>
    <t>Aerides × Rhynchostylis × Vandopsis</t>
  </si>
  <si>
    <t>Nwda.</t>
  </si>
  <si>
    <t xml:space="preserve">Norwoodara </t>
  </si>
  <si>
    <t>Brassia × Miltonia × Oncidium × Rodriguezia</t>
  </si>
  <si>
    <t>Ntd.</t>
  </si>
  <si>
    <t xml:space="preserve">Notolidium </t>
  </si>
  <si>
    <t>Nohawilliamsia × Oncidium × Tolumnia</t>
  </si>
  <si>
    <t>Ntt.</t>
  </si>
  <si>
    <t>Nottara</t>
  </si>
  <si>
    <t>Batemannia x Galeottia x Neogardneria x Pabstia x Zygopetalum</t>
  </si>
  <si>
    <t>Ntlta.</t>
  </si>
  <si>
    <t>Notylettia</t>
  </si>
  <si>
    <t>Comparettia × Notylia</t>
  </si>
  <si>
    <t>Ntl.</t>
  </si>
  <si>
    <t>Notylia</t>
  </si>
  <si>
    <t>Ntldm.</t>
  </si>
  <si>
    <t>Notylidium</t>
  </si>
  <si>
    <t>Notylia × Oncidium</t>
  </si>
  <si>
    <t>Notyliopsis</t>
  </si>
  <si>
    <t xml:space="preserve">Santanderella </t>
  </si>
  <si>
    <t>Ntlps.</t>
  </si>
  <si>
    <t>Notylopsis</t>
  </si>
  <si>
    <t>Ionopsis × Notylia</t>
  </si>
  <si>
    <t>Oks.</t>
  </si>
  <si>
    <t>Oakesara</t>
  </si>
  <si>
    <t>Gomesa × Leochilus × Macradenia × Rodriguezia</t>
  </si>
  <si>
    <t>Oberonia</t>
  </si>
  <si>
    <t>Obr.</t>
  </si>
  <si>
    <t xml:space="preserve">Obrienara </t>
  </si>
  <si>
    <t>Cattleya × Guarianthe × Laelia × Prosthechea</t>
  </si>
  <si>
    <t>Octomeria - voir/see Eria</t>
  </si>
  <si>
    <t>Oddy.</t>
  </si>
  <si>
    <t>Oddyara</t>
  </si>
  <si>
    <t> Cochleanthes × Kefersteinia × Pescatoria</t>
  </si>
  <si>
    <t>Ode.</t>
  </si>
  <si>
    <t xml:space="preserve">Oderara </t>
  </si>
  <si>
    <t>Arachnis × Paraphalaenopsis × Renanthera × Vanda × Vandopsis</t>
  </si>
  <si>
    <t>Ocp.</t>
  </si>
  <si>
    <t>Odonchlopsis</t>
  </si>
  <si>
    <t>Cochlioda × Miltoniopsis × Odontoglossum</t>
  </si>
  <si>
    <t>Oda.</t>
  </si>
  <si>
    <t>Odontioda</t>
  </si>
  <si>
    <t>Cochlioda × Odontoglossum</t>
  </si>
  <si>
    <t>Otp.</t>
  </si>
  <si>
    <t xml:space="preserve">Odontiopsis </t>
  </si>
  <si>
    <t>Miltoniopsis × Odontoglossum</t>
  </si>
  <si>
    <t>Odbrs.</t>
  </si>
  <si>
    <t>Odontobrassia</t>
  </si>
  <si>
    <t>Brassia × Odontoglossum</t>
  </si>
  <si>
    <t>Otc.</t>
  </si>
  <si>
    <t xml:space="preserve">Odontocentrum </t>
  </si>
  <si>
    <t>Odontoglossum × Trichocentrum</t>
  </si>
  <si>
    <t>Odt.</t>
  </si>
  <si>
    <t xml:space="preserve">Odontochilus </t>
  </si>
  <si>
    <t>Odcdm.</t>
  </si>
  <si>
    <t>Odontocidium</t>
  </si>
  <si>
    <t>Odontoglossum × Oncidium</t>
  </si>
  <si>
    <t>Odm.</t>
  </si>
  <si>
    <t>Odontoglossum (Oncidium)</t>
  </si>
  <si>
    <t>Otk.</t>
  </si>
  <si>
    <t xml:space="preserve">Odontokoa </t>
  </si>
  <si>
    <t>Odontoglossum × Zelenkoa</t>
  </si>
  <si>
    <t>Odtna.</t>
  </si>
  <si>
    <t>Odontonia</t>
  </si>
  <si>
    <t>Miltonia × Odontoglossum</t>
  </si>
  <si>
    <t>Odpla.</t>
  </si>
  <si>
    <t>Odontopilia</t>
  </si>
  <si>
    <t>Odontoglossum × Trichopilia</t>
  </si>
  <si>
    <t>Odrta.</t>
  </si>
  <si>
    <t>Odontorettia</t>
  </si>
  <si>
    <t>Comparettia × Odontoglossum</t>
  </si>
  <si>
    <t>Ots.</t>
  </si>
  <si>
    <t>Odontostele</t>
  </si>
  <si>
    <t>Odontoglossum × Rhynchostele</t>
  </si>
  <si>
    <t>Otl.</t>
  </si>
  <si>
    <t>Odontozelencidium</t>
  </si>
  <si>
    <t>Odontoglossum × Oncidium × Zelenkoa</t>
  </si>
  <si>
    <t>Ody.</t>
  </si>
  <si>
    <t>Odyncidium</t>
  </si>
  <si>
    <t>Odontoglossum × Oncidium × Rhynchostele</t>
  </si>
  <si>
    <t>Oecl.</t>
  </si>
  <si>
    <t>Oeceoclades - voir/see Eulophia</t>
  </si>
  <si>
    <t>Oeo.</t>
  </si>
  <si>
    <t>Oeonia</t>
  </si>
  <si>
    <t>Oenla.</t>
  </si>
  <si>
    <t>Oeoniella</t>
  </si>
  <si>
    <t>Oec.</t>
  </si>
  <si>
    <t>Oeorchis</t>
  </si>
  <si>
    <t>Cyrtorchis × Oeoniella</t>
  </si>
  <si>
    <t>Oerstedella - voir/see Epidendrum</t>
  </si>
  <si>
    <t>Ork.</t>
  </si>
  <si>
    <t xml:space="preserve">Oerstedkeria </t>
  </si>
  <si>
    <t>Barkeria × Oerstedella</t>
  </si>
  <si>
    <t>Osl.</t>
  </si>
  <si>
    <t>Oerstelaelia</t>
  </si>
  <si>
    <t>Laelia × Oerstedella</t>
  </si>
  <si>
    <t>Oer.</t>
  </si>
  <si>
    <t xml:space="preserve">Oertonia </t>
  </si>
  <si>
    <t>Broughtonia × Oerstedella</t>
  </si>
  <si>
    <t>Ost.</t>
  </si>
  <si>
    <t xml:space="preserve">Oestlundia </t>
  </si>
  <si>
    <t>Okaara</t>
  </si>
  <si>
    <t>Ascocentrum × Renanthera × Rhynchostylis × Vanda</t>
  </si>
  <si>
    <t>Oliveriana</t>
  </si>
  <si>
    <t>Ora.</t>
  </si>
  <si>
    <t xml:space="preserve">Oncandra </t>
  </si>
  <si>
    <t>Galeandra × Oncidium</t>
  </si>
  <si>
    <t>Oncna.</t>
  </si>
  <si>
    <t>Oncidenia</t>
  </si>
  <si>
    <t>Macradenia × Oncidium</t>
  </si>
  <si>
    <t>Oncsa.</t>
  </si>
  <si>
    <t>Oncidesa</t>
  </si>
  <si>
    <t>Gomesa × Oncidium</t>
  </si>
  <si>
    <t>Onctta.</t>
  </si>
  <si>
    <t>Oncidettia</t>
  </si>
  <si>
    <t>Comparettia × Oncidium</t>
  </si>
  <si>
    <t>Onclla.</t>
  </si>
  <si>
    <t>Oncidiella</t>
  </si>
  <si>
    <t>Oncidium × Rodrigueziella</t>
  </si>
  <si>
    <t>Oncda.</t>
  </si>
  <si>
    <t xml:space="preserve">Oncidioda </t>
  </si>
  <si>
    <t>(Oncidium)</t>
  </si>
  <si>
    <t>Cochlioda × Oncidium</t>
  </si>
  <si>
    <t>Onc.</t>
  </si>
  <si>
    <t>Oncidium</t>
  </si>
  <si>
    <t>Cochlioda
Miltonioides
Odontoglossum
Solenidiopsis
Symphyglossum</t>
  </si>
  <si>
    <t>Odd.</t>
  </si>
  <si>
    <t>Oncidodontopsis</t>
  </si>
  <si>
    <t>Miltoniopsis × Odontoglossum × Oncidium</t>
  </si>
  <si>
    <t>Oig.</t>
  </si>
  <si>
    <t>Oncidoglossum</t>
  </si>
  <si>
    <t>Oncidium × Rossioglossum</t>
  </si>
  <si>
    <t>Odp.</t>
  </si>
  <si>
    <t xml:space="preserve">Oncidopsiella </t>
  </si>
  <si>
    <t>Oncidium × Psychopsiella</t>
  </si>
  <si>
    <t>Oip.</t>
  </si>
  <si>
    <t xml:space="preserve">Oncidopsis </t>
  </si>
  <si>
    <t>Miltoniopsis × Oncidium</t>
  </si>
  <si>
    <t>Oncpa.</t>
  </si>
  <si>
    <t>Oncidpilia</t>
  </si>
  <si>
    <t>Oncidium × Trichopilia</t>
  </si>
  <si>
    <t>Ocd.</t>
  </si>
  <si>
    <t xml:space="preserve">Oncidumnia </t>
  </si>
  <si>
    <t>Oncidium × Tolumnia</t>
  </si>
  <si>
    <t>Otd.</t>
  </si>
  <si>
    <t xml:space="preserve">Oncitonioides </t>
  </si>
  <si>
    <t>Miltonioides × Oncidium</t>
  </si>
  <si>
    <t>Ons.</t>
  </si>
  <si>
    <t xml:space="preserve">Oncostele </t>
  </si>
  <si>
    <t>Oncidium × Rhynchostele</t>
  </si>
  <si>
    <t>Osp.</t>
  </si>
  <si>
    <t xml:space="preserve">Oncostelopsis </t>
  </si>
  <si>
    <t>Miltoniopsis × Oncidium × Rhynchostele</t>
  </si>
  <si>
    <t>Onoara</t>
  </si>
  <si>
    <t>Ascocentrum × Renanthera × Vanda × Vandopsis</t>
  </si>
  <si>
    <t>Odk.</t>
  </si>
  <si>
    <t>Onrodenkoa</t>
  </si>
  <si>
    <t>Oncidium × Rodriguezia × Zelenkoa</t>
  </si>
  <si>
    <t>Otz.</t>
  </si>
  <si>
    <t xml:space="preserve">Ontolezia </t>
  </si>
  <si>
    <t>Oncidium × Rodriguezia × Tolumnia</t>
  </si>
  <si>
    <t>Ogs.</t>
  </si>
  <si>
    <t xml:space="preserve">Ontolglossum </t>
  </si>
  <si>
    <t>Odontoglossum × Oncidium × Tolumnia</t>
  </si>
  <si>
    <t>Olt.</t>
  </si>
  <si>
    <t xml:space="preserve">Onzelcentrum </t>
  </si>
  <si>
    <t>Oncidium × Trichocentrum × Zelenkoa</t>
  </si>
  <si>
    <t>Ozt.</t>
  </si>
  <si>
    <t>Onzelettia</t>
  </si>
  <si>
    <t>Comparettia × Oncidium × Zelenkoa</t>
  </si>
  <si>
    <t>Ozl.</t>
  </si>
  <si>
    <t xml:space="preserve">Onzeloda </t>
  </si>
  <si>
    <t>Cochlioda × Oncidium × Zelenkoa</t>
  </si>
  <si>
    <t>Ozn.</t>
  </si>
  <si>
    <t>Onzelumnia</t>
  </si>
  <si>
    <t>Oncidium × Tolumnia × Zelenkoa</t>
  </si>
  <si>
    <t>Ophidion</t>
  </si>
  <si>
    <t>Opt.</t>
  </si>
  <si>
    <t xml:space="preserve">Ophramptis </t>
  </si>
  <si>
    <t>Anacamptis × Ophrys</t>
  </si>
  <si>
    <t>Oph.</t>
  </si>
  <si>
    <t>Ophrys</t>
  </si>
  <si>
    <t>Opo.</t>
  </si>
  <si>
    <t>Opoixara</t>
  </si>
  <si>
    <t>Broughtonia × Cattleya × Laelia × Prosthechea × Rhyncholaelia × Sophronitis</t>
  </si>
  <si>
    <t>Opsisanda</t>
  </si>
  <si>
    <t>Vanda × Vandopsis</t>
  </si>
  <si>
    <t>Opsct.</t>
  </si>
  <si>
    <t>Opsiscattleya</t>
  </si>
  <si>
    <t>Cattleya × Cattleyopsis</t>
  </si>
  <si>
    <t>Opst.</t>
  </si>
  <si>
    <t>Opsistylis</t>
  </si>
  <si>
    <t>Rhynchostylis × Vandopsis</t>
  </si>
  <si>
    <t>Orbis - voir/see Pleurothallis</t>
  </si>
  <si>
    <t>Oy.</t>
  </si>
  <si>
    <t xml:space="preserve">Orchidactylorhiza </t>
  </si>
  <si>
    <t>Dactylorhiza × Orchis</t>
  </si>
  <si>
    <t>Ogy.</t>
  </si>
  <si>
    <t xml:space="preserve">Orchigymnadenia </t>
  </si>
  <si>
    <t>Gymnadenia × Orchis</t>
  </si>
  <si>
    <t>Org.</t>
  </si>
  <si>
    <t xml:space="preserve">Orchimantoglossum </t>
  </si>
  <si>
    <t>Himantoglossum × Orchis</t>
  </si>
  <si>
    <t>Ohn.</t>
  </si>
  <si>
    <t xml:space="preserve">Orchinea </t>
  </si>
  <si>
    <t>Neotinea × Orchis</t>
  </si>
  <si>
    <t>Orcys.</t>
  </si>
  <si>
    <t>Orchiophrys</t>
  </si>
  <si>
    <t>Ophrys × Orchis</t>
  </si>
  <si>
    <t>Opa.</t>
  </si>
  <si>
    <t xml:space="preserve">Orchiplatanthera </t>
  </si>
  <si>
    <t>Orchis × Platanthera</t>
  </si>
  <si>
    <t>Orchis</t>
  </si>
  <si>
    <t>Aceras</t>
  </si>
  <si>
    <t>Orchiserapias</t>
  </si>
  <si>
    <t>Orchis × Serapias</t>
  </si>
  <si>
    <t>Orsps.</t>
  </si>
  <si>
    <t>Ore.</t>
  </si>
  <si>
    <t>Oreorchis</t>
  </si>
  <si>
    <t>Orleanesia</t>
  </si>
  <si>
    <t>Ornithidium - voir/see Maxillaria</t>
  </si>
  <si>
    <t>Orcp.</t>
  </si>
  <si>
    <t>Ornithocephalus</t>
  </si>
  <si>
    <t>Sphyrastylis</t>
  </si>
  <si>
    <t>Ornithochilus - voir/see Phalaenopsis</t>
  </si>
  <si>
    <t>Orncm.</t>
  </si>
  <si>
    <t>Ornithocidium</t>
  </si>
  <si>
    <t>Oncidium × Ornithophora</t>
  </si>
  <si>
    <t>Ornithophora - voir/see Gomesa</t>
  </si>
  <si>
    <t>Orpha.</t>
  </si>
  <si>
    <t>Orp.</t>
  </si>
  <si>
    <t xml:space="preserve">Orpetara </t>
  </si>
  <si>
    <t>Brassavola × Cattleya × Encyclia × Laelia × Prosthechea</t>
  </si>
  <si>
    <t>Osmt.</t>
  </si>
  <si>
    <t>Osmentara</t>
  </si>
  <si>
    <t>Broughtonia × Cattleya × Laeliopsis</t>
  </si>
  <si>
    <t>Osmoglossum - voir/see Cuitlauzina</t>
  </si>
  <si>
    <t>Otr.</t>
  </si>
  <si>
    <t>Otaara</t>
  </si>
  <si>
    <t>Brassavola × Broughtonia × Cattleya × Laelia</t>
  </si>
  <si>
    <t>Obn.</t>
  </si>
  <si>
    <t xml:space="preserve">Otobrastonia </t>
  </si>
  <si>
    <t>Brassia × Miltonia × Otoglossum</t>
  </si>
  <si>
    <t>Otochilus - voir/see Coelogyne</t>
  </si>
  <si>
    <t>Otcd.</t>
  </si>
  <si>
    <t>Otocidium</t>
  </si>
  <si>
    <t>Oncidium × Otoglossum</t>
  </si>
  <si>
    <t>Oth.</t>
  </si>
  <si>
    <t xml:space="preserve">Otoglochilum </t>
  </si>
  <si>
    <t>Cyrtochilum × Otoglossum</t>
  </si>
  <si>
    <t>Oto.</t>
  </si>
  <si>
    <t>Otoglossum</t>
  </si>
  <si>
    <t>Ecuadorella</t>
  </si>
  <si>
    <t>Otht.</t>
  </si>
  <si>
    <t xml:space="preserve">Otohartia </t>
  </si>
  <si>
    <t>Lockhartia × Otoglossum</t>
  </si>
  <si>
    <t>Otnsa.</t>
  </si>
  <si>
    <t>Otonisia</t>
  </si>
  <si>
    <t>Aganisia × Otostylis</t>
  </si>
  <si>
    <t>Ot.</t>
  </si>
  <si>
    <t>Otopabstia</t>
  </si>
  <si>
    <t>Otostylis × Pabstia</t>
  </si>
  <si>
    <t>Ohd.</t>
  </si>
  <si>
    <t>Otorhynchocidium</t>
  </si>
  <si>
    <t>Oncidium × Otoglossum × Rhynchostele</t>
  </si>
  <si>
    <t>Otspm.</t>
  </si>
  <si>
    <t>Otosepalum</t>
  </si>
  <si>
    <t>Otostylis × Zygosepalum</t>
  </si>
  <si>
    <t>Oot.</t>
  </si>
  <si>
    <t>Otostele</t>
  </si>
  <si>
    <t>Otoglossum × Rhynchostele</t>
  </si>
  <si>
    <t>Otst.</t>
  </si>
  <si>
    <t xml:space="preserve">Otostylis </t>
  </si>
  <si>
    <t>Ota.</t>
  </si>
  <si>
    <t>Ottoara</t>
  </si>
  <si>
    <t>Cattleya × Guarianthe × Laelia × Schomburgkia</t>
  </si>
  <si>
    <t>Oys.</t>
  </si>
  <si>
    <t>Oxysepala - voir/see Bulbophyllum</t>
  </si>
  <si>
    <t>Pbn.</t>
  </si>
  <si>
    <t>Pabanisia</t>
  </si>
  <si>
    <t>Aganisia × Pabstia</t>
  </si>
  <si>
    <t>Pabs.</t>
  </si>
  <si>
    <t xml:space="preserve">Pabstara </t>
  </si>
  <si>
    <t>Cattleya × Epidendrum × Guarianthe × Laelia</t>
  </si>
  <si>
    <t>Pab.</t>
  </si>
  <si>
    <t>Pabstia</t>
  </si>
  <si>
    <t>Colax</t>
  </si>
  <si>
    <t>Pss.</t>
  </si>
  <si>
    <t>Pabstosepalum</t>
  </si>
  <si>
    <t>Pabstia × Zygosepalum</t>
  </si>
  <si>
    <t>Pal.</t>
  </si>
  <si>
    <t xml:space="preserve">Palermoara </t>
  </si>
  <si>
    <t>Ada × Comparettia × Gomesa</t>
  </si>
  <si>
    <t>Plmra.</t>
  </si>
  <si>
    <t xml:space="preserve">Palmerara </t>
  </si>
  <si>
    <t>Batemannia × Otostylis × Zygosepalum</t>
  </si>
  <si>
    <t>Pdo.</t>
  </si>
  <si>
    <t>Paludorchis - voir/see Anacamptis</t>
  </si>
  <si>
    <t>Pldp.</t>
  </si>
  <si>
    <t>Paludorchiserapias</t>
  </si>
  <si>
    <t>Paludorchis × Serapias</t>
  </si>
  <si>
    <t>Panisea - voir/see Coelogyne</t>
  </si>
  <si>
    <t>Pntp.</t>
  </si>
  <si>
    <t>Pantapaara</t>
  </si>
  <si>
    <t>Ascoglossum × Renanthera × Vanda</t>
  </si>
  <si>
    <t>Pna.</t>
  </si>
  <si>
    <t xml:space="preserve">Paphinia </t>
  </si>
  <si>
    <t>Phnp.</t>
  </si>
  <si>
    <t xml:space="preserve">Paphinopea </t>
  </si>
  <si>
    <t>Paphinia × Stanhopea</t>
  </si>
  <si>
    <t>Pa.</t>
  </si>
  <si>
    <t xml:space="preserve">Papilachnis </t>
  </si>
  <si>
    <t>Arachnis × Papilionanthe</t>
  </si>
  <si>
    <t>Peps.</t>
  </si>
  <si>
    <t>Papilaenopsis</t>
  </si>
  <si>
    <t>Papilionanthe × Phalaenopsis</t>
  </si>
  <si>
    <t>Psts.</t>
  </si>
  <si>
    <t xml:space="preserve">Papilaenostylis </t>
  </si>
  <si>
    <t>Papilionanthe × Phalaenopsis × Rhynchostylis</t>
  </si>
  <si>
    <t>Pap.</t>
  </si>
  <si>
    <t>Papilandachnis</t>
  </si>
  <si>
    <t>Arachnis × Papilionanthe × Vanda</t>
  </si>
  <si>
    <t>Pl.</t>
  </si>
  <si>
    <t>Papilanthera</t>
  </si>
  <si>
    <t>Papilionanthe × Renanthera</t>
  </si>
  <si>
    <t>Pthp.</t>
  </si>
  <si>
    <t>Papilanthopsis</t>
  </si>
  <si>
    <t>Papilionanthe x Renanthera x Vandopsis</t>
  </si>
  <si>
    <t>Pd.</t>
  </si>
  <si>
    <t>Papiliodes</t>
  </si>
  <si>
    <t>Aerides × Papilionanthe</t>
  </si>
  <si>
    <t>Pda.</t>
  </si>
  <si>
    <t>Papilionanda</t>
  </si>
  <si>
    <t>Papilionanthe × Vanda</t>
  </si>
  <si>
    <t>Ple.</t>
  </si>
  <si>
    <t>Papilionanthe</t>
  </si>
  <si>
    <t>Pio.</t>
  </si>
  <si>
    <t>Papiliosarcanthopsis</t>
  </si>
  <si>
    <t>Papilionanthe x Sarcanthopsis</t>
  </si>
  <si>
    <t>Plv.</t>
  </si>
  <si>
    <t xml:space="preserve">Papiliovanvanda </t>
  </si>
  <si>
    <t>Papilionanthe × Vanda × Vandopsis</t>
  </si>
  <si>
    <t>Papi.</t>
  </si>
  <si>
    <t xml:space="preserve">Papilisia </t>
  </si>
  <si>
    <t>Luisia × Papilionanthe</t>
  </si>
  <si>
    <t>Pbm.</t>
  </si>
  <si>
    <t>Papillilabium - voir/see Plectorrhiza</t>
  </si>
  <si>
    <t>Pic.</t>
  </si>
  <si>
    <t>Papillochilus</t>
  </si>
  <si>
    <t>Papillilabium × Sarcochilus</t>
  </si>
  <si>
    <t>Ptn.</t>
  </si>
  <si>
    <t xml:space="preserve">Papitonia </t>
  </si>
  <si>
    <t>Cottonia × Papilionanthe</t>
  </si>
  <si>
    <t>Pops.</t>
  </si>
  <si>
    <t xml:space="preserve">Papopsis </t>
  </si>
  <si>
    <t>Papilionanthe × Vandopsis</t>
  </si>
  <si>
    <t>Plp.</t>
  </si>
  <si>
    <t>Papulipetalum - voir/see Bulbophyllum</t>
  </si>
  <si>
    <t>Pds.</t>
  </si>
  <si>
    <t xml:space="preserve">Paradisanisia </t>
  </si>
  <si>
    <t>Aganisia × Paradisanthus</t>
  </si>
  <si>
    <t>Pdsnth.</t>
  </si>
  <si>
    <t xml:space="preserve">Paradisanthus </t>
  </si>
  <si>
    <t>Pis.</t>
  </si>
  <si>
    <t>Paradistia</t>
  </si>
  <si>
    <t xml:space="preserve">Pabstia × Paradisanthus </t>
  </si>
  <si>
    <t>Prf.</t>
  </si>
  <si>
    <t>Parafinetia</t>
  </si>
  <si>
    <t>Neofinetia × Paraphalaenopsis</t>
  </si>
  <si>
    <t>Pph.</t>
  </si>
  <si>
    <t>Paralophia - voir/see Eulophia</t>
  </si>
  <si>
    <t>Pas.</t>
  </si>
  <si>
    <t>Parandachnis (Kew)</t>
  </si>
  <si>
    <t>Arachnis × Paraphalaenopsis × Vanda</t>
  </si>
  <si>
    <t>Parandachnis (Orchidwiz)</t>
  </si>
  <si>
    <t>Arachnis × Ascocentrum × Phalenopsis × Vanda</t>
  </si>
  <si>
    <t>Prt.</t>
  </si>
  <si>
    <t>Paranthera</t>
  </si>
  <si>
    <t>Arachnis × Paraphalaenopsis × Renanthera</t>
  </si>
  <si>
    <t>Ptt.</t>
  </si>
  <si>
    <t xml:space="preserve">Paraottis </t>
  </si>
  <si>
    <t>Paraphalaenopsis × Trichoglottis</t>
  </si>
  <si>
    <t>Ppl.</t>
  </si>
  <si>
    <t>Parapapilio</t>
  </si>
  <si>
    <t>Papilionanthe x Paraphalaenopsis</t>
  </si>
  <si>
    <t>Pphc.</t>
  </si>
  <si>
    <t>Paraphachilus</t>
  </si>
  <si>
    <t>Paraphalaenopsis × Staurochilus</t>
  </si>
  <si>
    <t>Pdn.</t>
  </si>
  <si>
    <t>Paraphadenia</t>
  </si>
  <si>
    <t>Paraphalaenopsis × Seidenfadenia</t>
  </si>
  <si>
    <t>Pps.</t>
  </si>
  <si>
    <t>Paraphalaenopsis</t>
  </si>
  <si>
    <t>Pplt.</t>
  </si>
  <si>
    <t>Paraphalanthe</t>
  </si>
  <si>
    <t>Papilionanthe × Paraphalaenopsis</t>
  </si>
  <si>
    <t>Prec.</t>
  </si>
  <si>
    <t xml:space="preserve">Paraphalraecum </t>
  </si>
  <si>
    <t>Angraecum × Paraphalaenopsis</t>
  </si>
  <si>
    <t>Pts.</t>
  </si>
  <si>
    <t>Parapteroceras - voir/see Tuberolabium</t>
  </si>
  <si>
    <t>Ppt.</t>
  </si>
  <si>
    <t xml:space="preserve">Paraptosiella </t>
  </si>
  <si>
    <t>Amesiella × Parapteroceras</t>
  </si>
  <si>
    <t>Pcs.</t>
  </si>
  <si>
    <t xml:space="preserve">Pararachnis </t>
  </si>
  <si>
    <t>Arachnis × Paraphalaenopsis</t>
  </si>
  <si>
    <t>Prn.</t>
  </si>
  <si>
    <t>Pararenanthera</t>
  </si>
  <si>
    <t>Paraphalaenopsis × Renanthera</t>
  </si>
  <si>
    <t>Prd.</t>
  </si>
  <si>
    <t xml:space="preserve">Pararides </t>
  </si>
  <si>
    <t>Aerides × Paraphalaenopsis</t>
  </si>
  <si>
    <t>Pst.</t>
  </si>
  <si>
    <t>Parastylis</t>
  </si>
  <si>
    <t>Paraphalaenopsis × Rhynchostylis</t>
  </si>
  <si>
    <t>Pv.</t>
  </si>
  <si>
    <t xml:space="preserve">Paravanda </t>
  </si>
  <si>
    <t>Paraphalaenopsis × Vanda</t>
  </si>
  <si>
    <t>Prv.</t>
  </si>
  <si>
    <t xml:space="preserve">Paravandaenopsis </t>
  </si>
  <si>
    <t>Paraphalaenopsis × Phalaenopsis × Vanda</t>
  </si>
  <si>
    <t>Pav.</t>
  </si>
  <si>
    <t>Paravandanthera</t>
  </si>
  <si>
    <t>Paraphalaenopsis × Renanthera × Vanda</t>
  </si>
  <si>
    <t>Pvp.</t>
  </si>
  <si>
    <t>Paravandopsis</t>
  </si>
  <si>
    <t>Paraphalaenopsis × Vandopsis</t>
  </si>
  <si>
    <t>Pia.</t>
  </si>
  <si>
    <t xml:space="preserve">Parisia </t>
  </si>
  <si>
    <t>Luisia × Paraphalaenopsis</t>
  </si>
  <si>
    <t>Parn.</t>
  </si>
  <si>
    <t xml:space="preserve">Parnataara </t>
  </si>
  <si>
    <t>Aerides × Arachnis × Phalaenopsis</t>
  </si>
  <si>
    <t>Plb.</t>
  </si>
  <si>
    <t>Paulalbertstormara</t>
  </si>
  <si>
    <t xml:space="preserve">Cattleya x Guarianthe x Myrmecophila x Psychilis   </t>
  </si>
  <si>
    <t>Pdr.</t>
  </si>
  <si>
    <t xml:space="preserve">Paulandmarystormara </t>
  </si>
  <si>
    <t>Brassavola × Cattleya × Laelia × Myrmecophila × Pseudolaelia × Rhyncholaelia</t>
  </si>
  <si>
    <t>Plsra.</t>
  </si>
  <si>
    <t xml:space="preserve">Paulsenara </t>
  </si>
  <si>
    <t>Aerides × Arachnis × Trichoglottis</t>
  </si>
  <si>
    <t>Put.</t>
  </si>
  <si>
    <t>Paulstormara</t>
  </si>
  <si>
    <t>Brassavola × Cattleya × Guarianthe × Myrmecophila × Pseudolaelia</t>
  </si>
  <si>
    <t>Pvn.</t>
  </si>
  <si>
    <t xml:space="preserve">Pavonara </t>
  </si>
  <si>
    <t>Aspasia × Miltonia × Miltoniopsis × Odontoglossum</t>
  </si>
  <si>
    <t>Pasr.</t>
  </si>
  <si>
    <t xml:space="preserve">Peaseara </t>
  </si>
  <si>
    <t>Gomesa × Leochilus × Oncidium × Rodriguezia</t>
  </si>
  <si>
    <t>Pe.</t>
  </si>
  <si>
    <t xml:space="preserve">Pectabenaria </t>
  </si>
  <si>
    <t>Habenaria × Pecteilis</t>
  </si>
  <si>
    <t>Pec.</t>
  </si>
  <si>
    <t xml:space="preserve">Pecteilis </t>
  </si>
  <si>
    <t>Peh.</t>
  </si>
  <si>
    <t xml:space="preserve">Pehara </t>
  </si>
  <si>
    <t>Aerides × Arachnis × Vanda × Vandopsis</t>
  </si>
  <si>
    <t>Pelcs.</t>
  </si>
  <si>
    <t xml:space="preserve">Pelachilus </t>
  </si>
  <si>
    <t>Gastrochilus × Pelatantheria</t>
  </si>
  <si>
    <t>Pelst.</t>
  </si>
  <si>
    <t xml:space="preserve">Pelastylis </t>
  </si>
  <si>
    <t>Pelatantheria × Rhynchostylis</t>
  </si>
  <si>
    <t>Pelt.</t>
  </si>
  <si>
    <t xml:space="preserve">Pelatanda </t>
  </si>
  <si>
    <t>Pelatantheria × Vanda</t>
  </si>
  <si>
    <t>Pthia.</t>
  </si>
  <si>
    <t xml:space="preserve">Pelatantheria </t>
  </si>
  <si>
    <t>Petp.</t>
  </si>
  <si>
    <t>Pelathanopsis</t>
  </si>
  <si>
    <t>Pelatantheria × Phalaenopsis</t>
  </si>
  <si>
    <t>Pel.</t>
  </si>
  <si>
    <t>Pelexia</t>
  </si>
  <si>
    <t>Pdlt.</t>
  </si>
  <si>
    <t>Pendletonara</t>
  </si>
  <si>
    <t>Cattleya × Caularthron × Epidendrum × Laelia</t>
  </si>
  <si>
    <t>Pnl.</t>
  </si>
  <si>
    <t xml:space="preserve">Pennellara </t>
  </si>
  <si>
    <t>Brassia × Miltonia × Miltoniopsis × Oncidium × Rossioglossum</t>
  </si>
  <si>
    <t>Perths.</t>
  </si>
  <si>
    <t xml:space="preserve">Peristeranthus </t>
  </si>
  <si>
    <t>Prschs.</t>
  </si>
  <si>
    <t xml:space="preserve">Peristerchilus </t>
  </si>
  <si>
    <t>Peristeranthus × Sarcochilus</t>
  </si>
  <si>
    <t>Per.</t>
  </si>
  <si>
    <t xml:space="preserve">Peristeria </t>
  </si>
  <si>
    <t>Pez.</t>
  </si>
  <si>
    <t>Peristorrhiza</t>
  </si>
  <si>
    <t>Peristeranthus x Plectorrhiza</t>
  </si>
  <si>
    <t>Prra.</t>
  </si>
  <si>
    <t xml:space="preserve">Perreiraara </t>
  </si>
  <si>
    <t>Aerides × Rhynchostylis × Vanda</t>
  </si>
  <si>
    <t>Peb.</t>
  </si>
  <si>
    <t xml:space="preserve">Pescabstia </t>
  </si>
  <si>
    <t>Pabstia × Pescatoria</t>
  </si>
  <si>
    <t>Pcy.</t>
  </si>
  <si>
    <t xml:space="preserve">Pescantleya </t>
  </si>
  <si>
    <t>Cochleanthes × Huntleya × Pescatoria</t>
  </si>
  <si>
    <t>Pyha.</t>
  </si>
  <si>
    <t xml:space="preserve">Pescarhyncha </t>
  </si>
  <si>
    <t>Chondrorhyncha × Pescatoria</t>
  </si>
  <si>
    <t>Pch.</t>
  </si>
  <si>
    <t>Pescascaphe</t>
  </si>
  <si>
    <t>Chondroscaphe x Pescatoria</t>
  </si>
  <si>
    <t>Psbol.</t>
  </si>
  <si>
    <t>Pescatobollea</t>
  </si>
  <si>
    <t>(Pescatoria)</t>
  </si>
  <si>
    <t>Bollea × Pescatoria</t>
  </si>
  <si>
    <t>Pes.</t>
  </si>
  <si>
    <t>Pescatoria</t>
  </si>
  <si>
    <t>Bollea</t>
  </si>
  <si>
    <t>Pcp.</t>
  </si>
  <si>
    <t>Pescatoscaphe</t>
  </si>
  <si>
    <t>Chondroscaphe × Pescatoria</t>
  </si>
  <si>
    <t>Psw.</t>
  </si>
  <si>
    <t xml:space="preserve">Pescawarrea </t>
  </si>
  <si>
    <t>Pescatoria × Warrea</t>
  </si>
  <si>
    <t>Pesc.</t>
  </si>
  <si>
    <t xml:space="preserve">Pescenia </t>
  </si>
  <si>
    <t>Pescatoria × Stenia</t>
  </si>
  <si>
    <t>Psnth.</t>
  </si>
  <si>
    <t xml:space="preserve">Pescoranthes </t>
  </si>
  <si>
    <t>Cochleanthes × Pescatoria</t>
  </si>
  <si>
    <t>Pmr.</t>
  </si>
  <si>
    <t xml:space="preserve">Pesmanara </t>
  </si>
  <si>
    <t>Cyrtochilum × Miltoniopsis × Oncidium × Rhynchostele</t>
  </si>
  <si>
    <t>Pth.</t>
  </si>
  <si>
    <t xml:space="preserve">Peterhuntara </t>
  </si>
  <si>
    <t>Papilionanthe × Phalaenopsis × Rhynchostylis × Vanda</t>
  </si>
  <si>
    <t>Pett.</t>
  </si>
  <si>
    <t xml:space="preserve">Pettitara </t>
  </si>
  <si>
    <t>Ada × Brassia × Oncidium</t>
  </si>
  <si>
    <t>Phcal.</t>
  </si>
  <si>
    <t xml:space="preserve">Phaiocalanthe </t>
  </si>
  <si>
    <t>Calanthe × Phaius</t>
  </si>
  <si>
    <t>Phcym.</t>
  </si>
  <si>
    <t xml:space="preserve">Phaiocymbidium </t>
  </si>
  <si>
    <t>Cymbidium × Phaius</t>
  </si>
  <si>
    <t>Ppp.</t>
  </si>
  <si>
    <t>Phaiopreptanthe</t>
  </si>
  <si>
    <t>Phaius × Preptanthe</t>
  </si>
  <si>
    <t>Phaius</t>
  </si>
  <si>
    <t>Phaius - voir/see Calanthe</t>
  </si>
  <si>
    <t>Plgs.</t>
  </si>
  <si>
    <t xml:space="preserve">Phalaeglossum </t>
  </si>
  <si>
    <t>Ascoglossum × Phalaenopsis</t>
  </si>
  <si>
    <t>Pht.</t>
  </si>
  <si>
    <t xml:space="preserve">Phalaenetia </t>
  </si>
  <si>
    <t>Neofinetia × Phalaenopsis</t>
  </si>
  <si>
    <t>Phd.</t>
  </si>
  <si>
    <t xml:space="preserve">Phalaenidium </t>
  </si>
  <si>
    <t>Kingidium × Phalaenopsis</t>
  </si>
  <si>
    <t>Phal.</t>
  </si>
  <si>
    <t>Phalaenopsis</t>
  </si>
  <si>
    <t>Phns.</t>
  </si>
  <si>
    <t xml:space="preserve">Phalaensonia </t>
  </si>
  <si>
    <t>Christensonia × Phalaenopsis</t>
  </si>
  <si>
    <t>Ptm.</t>
  </si>
  <si>
    <t>Phalaentoma</t>
  </si>
  <si>
    <t>Cleisostoma x Phalaenopsis</t>
  </si>
  <si>
    <t>Phda.</t>
  </si>
  <si>
    <t xml:space="preserve">Phalaerianda </t>
  </si>
  <si>
    <t>Aerides × Phalaenopsis × Vanda</t>
  </si>
  <si>
    <t>Phdps.</t>
  </si>
  <si>
    <t xml:space="preserve">Phalandopsis </t>
  </si>
  <si>
    <t>Phalaenopsis × Vandopsis</t>
  </si>
  <si>
    <t>Pld.</t>
  </si>
  <si>
    <t xml:space="preserve">Phaleralda </t>
  </si>
  <si>
    <t>Esmeralda × Phalaenopsis</t>
  </si>
  <si>
    <t>Phph.</t>
  </si>
  <si>
    <t>Phalphalaenopsis</t>
  </si>
  <si>
    <t>Paraphalaenopsis x Phalaenopsis</t>
  </si>
  <si>
    <t>Pvv.</t>
  </si>
  <si>
    <t xml:space="preserve">Phalvanvanda </t>
  </si>
  <si>
    <t>Phalaenopsis × Vanda × Vandopsis</t>
  </si>
  <si>
    <t>Phl.</t>
  </si>
  <si>
    <t>Philippiara</t>
  </si>
  <si>
    <t>Cochlioda × Miltoniopsis × Odontoglossum × Rhynchostele</t>
  </si>
  <si>
    <t>Phill.</t>
  </si>
  <si>
    <t>Phillipsara</t>
  </si>
  <si>
    <t>Cochleanthes × Stenia × Zygopetalum</t>
  </si>
  <si>
    <t>Phloeophila</t>
  </si>
  <si>
    <t>Pholidota - voir/see Coelogyne</t>
  </si>
  <si>
    <t>Phrphm.</t>
  </si>
  <si>
    <t>Phragmipaphium</t>
  </si>
  <si>
    <t>Paphiopedilum × Phragmipedium</t>
  </si>
  <si>
    <t>Phrag.</t>
  </si>
  <si>
    <t>Phragmipedium</t>
  </si>
  <si>
    <t>Phreatia</t>
  </si>
  <si>
    <t>Phymatidium</t>
  </si>
  <si>
    <t>Psg.</t>
  </si>
  <si>
    <t xml:space="preserve">Physogyne </t>
  </si>
  <si>
    <t>Physosiphon - voir/see Stelis</t>
  </si>
  <si>
    <t>Pys.</t>
  </si>
  <si>
    <t>Physothallis - voir/see Stelis</t>
  </si>
  <si>
    <t>Pina.</t>
  </si>
  <si>
    <t>Pinalia</t>
  </si>
  <si>
    <t>Piperia - voir/see Platanthera</t>
  </si>
  <si>
    <t>P.</t>
  </si>
  <si>
    <t>Platanthera</t>
  </si>
  <si>
    <t>Piperia</t>
  </si>
  <si>
    <t>Pns.</t>
  </si>
  <si>
    <t>Platyclinis - voir/see Coelogyne</t>
  </si>
  <si>
    <t>Platyrhiza</t>
  </si>
  <si>
    <t>Platystele</t>
  </si>
  <si>
    <t>Rubellia</t>
  </si>
  <si>
    <t>Plchs.</t>
  </si>
  <si>
    <t>Plectochilus</t>
  </si>
  <si>
    <t>Plectorrhiza × Sarcochilus</t>
  </si>
  <si>
    <t>Plrhz.</t>
  </si>
  <si>
    <t>Plectorrhiza</t>
  </si>
  <si>
    <t xml:space="preserve">Papillilabium
Schistotylus </t>
  </si>
  <si>
    <t>Plgcm.</t>
  </si>
  <si>
    <t>Plectrelgraecum</t>
  </si>
  <si>
    <t>Angraecum × Plectrelminthus</t>
  </si>
  <si>
    <t>Plmths.</t>
  </si>
  <si>
    <t>Plectrelminthus</t>
  </si>
  <si>
    <t>Plectrophora</t>
  </si>
  <si>
    <t>Pln.</t>
  </si>
  <si>
    <t>Pleione</t>
  </si>
  <si>
    <t>Plnl.</t>
  </si>
  <si>
    <t xml:space="preserve">Pleionilla </t>
  </si>
  <si>
    <t>Bletilla × Pleione</t>
  </si>
  <si>
    <t>Pll.</t>
  </si>
  <si>
    <t xml:space="preserve">Plelis </t>
  </si>
  <si>
    <t>Pleurothallis × Stelis</t>
  </si>
  <si>
    <t>Prm.</t>
  </si>
  <si>
    <t>Pleurobotryum - voir/see Pleurothallis</t>
  </si>
  <si>
    <t>Pths.</t>
  </si>
  <si>
    <t>Pleurothallis</t>
  </si>
  <si>
    <t>Acronia
Ancipitia
Andreettaea
Atopoglossum
Colombiana
Lindleyalis
Loddigesia
Mixis
Orbis
Pleurobotryum
Proctoria
Rhynchopera 
Talpinaria
Vestigium
Zosterophyllanthos</t>
  </si>
  <si>
    <t>Pleurothallopsis</t>
  </si>
  <si>
    <t>Restrepiopsis</t>
  </si>
  <si>
    <t>Podangis</t>
  </si>
  <si>
    <t>Podochilus</t>
  </si>
  <si>
    <t>Cryptoglottis</t>
  </si>
  <si>
    <t>Pogonia</t>
  </si>
  <si>
    <t>Plet.</t>
  </si>
  <si>
    <t xml:space="preserve">Pollettara </t>
  </si>
  <si>
    <t>Aspasia × Miltonia × Oncidium × Rossioglossum</t>
  </si>
  <si>
    <t>Pcn.</t>
  </si>
  <si>
    <t>Polycycnis</t>
  </si>
  <si>
    <t>Plr.</t>
  </si>
  <si>
    <t xml:space="preserve">Polygora </t>
  </si>
  <si>
    <t>Gongora × Polycycnis</t>
  </si>
  <si>
    <t>Polyotidium</t>
  </si>
  <si>
    <t>Ppx.</t>
  </si>
  <si>
    <t>Polyphylax</t>
  </si>
  <si>
    <t>Dendrophylax × Polyradicion</t>
  </si>
  <si>
    <t>Prad.</t>
  </si>
  <si>
    <t>Polyradicion</t>
  </si>
  <si>
    <t>Polyrrhiza</t>
  </si>
  <si>
    <t>Pysl.</t>
  </si>
  <si>
    <t>Polysellia</t>
  </si>
  <si>
    <t>Ansellia x Polystachya</t>
  </si>
  <si>
    <t>Pol.</t>
  </si>
  <si>
    <t>Polystachya</t>
  </si>
  <si>
    <t>Neobenthamia</t>
  </si>
  <si>
    <t>Pomacentrum</t>
  </si>
  <si>
    <t>Ascocentrum × Pomatocalpa</t>
  </si>
  <si>
    <t>Pom.</t>
  </si>
  <si>
    <t xml:space="preserve">Pomanda </t>
  </si>
  <si>
    <t>Pomatocalpa × Vanda</t>
  </si>
  <si>
    <t>Pmtsa.</t>
  </si>
  <si>
    <t>Pomatisia</t>
  </si>
  <si>
    <t>Luisia × Pomatocalpa</t>
  </si>
  <si>
    <t>Pmcpa.</t>
  </si>
  <si>
    <t>Pomatocalpa</t>
  </si>
  <si>
    <t>Pmtls.</t>
  </si>
  <si>
    <t>Pomatochilus</t>
  </si>
  <si>
    <t>Pomatocalpa × Sarcochilus</t>
  </si>
  <si>
    <t>Pmtr.</t>
  </si>
  <si>
    <t>Pomatotheria</t>
  </si>
  <si>
    <t>Pelatantheria x Pomatocalpa</t>
  </si>
  <si>
    <t>Ponera</t>
  </si>
  <si>
    <t>Pnr.</t>
  </si>
  <si>
    <t>Ponerorchis - voir/see Hemipilia</t>
  </si>
  <si>
    <t>Ptg.</t>
  </si>
  <si>
    <t xml:space="preserve">Ponerostigma </t>
  </si>
  <si>
    <t>Amitostigma × Ponerorchis</t>
  </si>
  <si>
    <t>Pnt.</t>
  </si>
  <si>
    <t xml:space="preserve">Ponterara </t>
  </si>
  <si>
    <t>Aerides × Paraphalaenopsis × Rhynchostylis × Vanda</t>
  </si>
  <si>
    <t>Ptva.</t>
  </si>
  <si>
    <t>Ponthieva</t>
  </si>
  <si>
    <t>Pooleara</t>
  </si>
  <si>
    <t>Ascocentrum × Ascoglossum × Phalaenopsis × Renanthera</t>
  </si>
  <si>
    <t>Porpax</t>
  </si>
  <si>
    <t>Stolzia</t>
  </si>
  <si>
    <t>Pra.</t>
  </si>
  <si>
    <t>Porphyranda</t>
  </si>
  <si>
    <t>Porphyrodesme × Vanda</t>
  </si>
  <si>
    <t>Porphyrodesme - voir/see Renanthera</t>
  </si>
  <si>
    <t>Pgt.</t>
  </si>
  <si>
    <t xml:space="preserve">Porphyroglottis </t>
  </si>
  <si>
    <t>Ppyx.</t>
  </si>
  <si>
    <t>Porphyrolexia</t>
  </si>
  <si>
    <t>Pelexia × Porphyrostachys</t>
  </si>
  <si>
    <t>Poh.</t>
  </si>
  <si>
    <t>Porphyrorhynchos</t>
  </si>
  <si>
    <t>Porphyrostachys × Stenorrhynchos</t>
  </si>
  <si>
    <t>Porp.</t>
  </si>
  <si>
    <t xml:space="preserve">Porphyrostachys </t>
  </si>
  <si>
    <t>Pcu.</t>
  </si>
  <si>
    <t>Porracula</t>
  </si>
  <si>
    <t>Dracula × Porroglossum</t>
  </si>
  <si>
    <t>Prgm.</t>
  </si>
  <si>
    <t>Porroglossum</t>
  </si>
  <si>
    <t>Pvla.</t>
  </si>
  <si>
    <t>Porrovallia</t>
  </si>
  <si>
    <t>Masdevallia × Porroglossum</t>
  </si>
  <si>
    <t>Prta.</t>
  </si>
  <si>
    <t>Porterara</t>
  </si>
  <si>
    <t>Rhynchostylis × Sarcochilus × Vanda</t>
  </si>
  <si>
    <t>Portillia - voir/see Masdevallia</t>
  </si>
  <si>
    <t>Pad.</t>
  </si>
  <si>
    <t xml:space="preserve">Posadaara </t>
  </si>
  <si>
    <t>Leochilus × Oncidium × Rodriguezia × Tolumnia</t>
  </si>
  <si>
    <t>Potinara</t>
  </si>
  <si>
    <t>Brassavola × Cattleya × Laelia × Sophronitis</t>
  </si>
  <si>
    <t>Pdhn.</t>
  </si>
  <si>
    <t xml:space="preserve">Pradhanara </t>
  </si>
  <si>
    <t>Arachnis × Cleisocentron × Renanthera</t>
  </si>
  <si>
    <t>Prp.</t>
  </si>
  <si>
    <t xml:space="preserve">Prapinara </t>
  </si>
  <si>
    <t>Christensonia × Rhynchostylis × Vanda</t>
  </si>
  <si>
    <t>Prpc.</t>
  </si>
  <si>
    <t>Preptacalanthe</t>
  </si>
  <si>
    <t>Calanthe × Preptanthe</t>
  </si>
  <si>
    <t>Pr.</t>
  </si>
  <si>
    <t>Preptanthe - voir/see Calanthe</t>
  </si>
  <si>
    <t>Prescottia</t>
  </si>
  <si>
    <t>Priceara</t>
  </si>
  <si>
    <t>Anguloa × Colax × Lycaste × Promenaea × Zygopetalum</t>
  </si>
  <si>
    <t>Pbr.</t>
  </si>
  <si>
    <t xml:space="preserve">Probaranthe </t>
  </si>
  <si>
    <t>Barkeria × Guarianthe × Prosthechea</t>
  </si>
  <si>
    <t>Prte.</t>
  </si>
  <si>
    <t xml:space="preserve">Procaste </t>
  </si>
  <si>
    <t>Lycaste × Promenaea</t>
  </si>
  <si>
    <t>Pcv.</t>
  </si>
  <si>
    <t>Procatavola</t>
  </si>
  <si>
    <t>Brassavola × Cattleya × Prosthechea</t>
  </si>
  <si>
    <t>Poha.</t>
  </si>
  <si>
    <t xml:space="preserve">Prochaea </t>
  </si>
  <si>
    <t>Dichaea × Promenaea</t>
  </si>
  <si>
    <t>Poc.</t>
  </si>
  <si>
    <t>Proctoria - voir/see Pleurothallis</t>
  </si>
  <si>
    <t>Pcc.</t>
  </si>
  <si>
    <t>Procycleya</t>
  </si>
  <si>
    <t>(Enchelia)</t>
  </si>
  <si>
    <t>Cattleya × Encyclia × Prosthechea</t>
  </si>
  <si>
    <t>Pdd.</t>
  </si>
  <si>
    <t>Prodendranthe</t>
  </si>
  <si>
    <t>Epidendrum × Guarianthe × Prosthechea</t>
  </si>
  <si>
    <t>Pgy.</t>
  </si>
  <si>
    <t xml:space="preserve">Proguarleya </t>
  </si>
  <si>
    <t>Cattleya × Guarianthe × Prosthechea</t>
  </si>
  <si>
    <t>Prk.</t>
  </si>
  <si>
    <t>Prokeria</t>
  </si>
  <si>
    <t>Barkeria x Prosthechea</t>
  </si>
  <si>
    <t>Prolax</t>
  </si>
  <si>
    <t>Colax × Promenaea</t>
  </si>
  <si>
    <t>Plh.</t>
  </si>
  <si>
    <t>Proleyophila</t>
  </si>
  <si>
    <t>Cattleya × Myrmecophila × Prosthechea</t>
  </si>
  <si>
    <t>Pre.</t>
  </si>
  <si>
    <t xml:space="preserve">Proleytonia </t>
  </si>
  <si>
    <t>Broughtonia × Cattleya × Prosthechea</t>
  </si>
  <si>
    <t>Pmds.</t>
  </si>
  <si>
    <t xml:space="preserve">Promadisanthus </t>
  </si>
  <si>
    <t>Paradisanthus × Promenaea</t>
  </si>
  <si>
    <t>Pmar.</t>
  </si>
  <si>
    <t xml:space="preserve">Promarrea </t>
  </si>
  <si>
    <t>Promenaea × Warrea</t>
  </si>
  <si>
    <t>Pcd.</t>
  </si>
  <si>
    <t xml:space="preserve">Promcidium </t>
  </si>
  <si>
    <t>Oncidium × Promenaea</t>
  </si>
  <si>
    <t>Pmla.</t>
  </si>
  <si>
    <t>Promellia</t>
  </si>
  <si>
    <t>Ansellia × Promenaea</t>
  </si>
  <si>
    <t>Pmb.</t>
  </si>
  <si>
    <t xml:space="preserve">Promenabstia </t>
  </si>
  <si>
    <t>Pabstia × Promenaea</t>
  </si>
  <si>
    <t>Prom.</t>
  </si>
  <si>
    <t>Promenaea</t>
  </si>
  <si>
    <t>Prths.</t>
  </si>
  <si>
    <t>Promenanthes</t>
  </si>
  <si>
    <t>Cochleanthes × Promenaea</t>
  </si>
  <si>
    <t>Pmp.</t>
  </si>
  <si>
    <t xml:space="preserve">Promenopsis </t>
  </si>
  <si>
    <t>Eriopsis × Promenaea</t>
  </si>
  <si>
    <t>Pmz.</t>
  </si>
  <si>
    <t xml:space="preserve">Promenzella </t>
  </si>
  <si>
    <t>Promenaea × Warczewiczella</t>
  </si>
  <si>
    <t>Pgl.</t>
  </si>
  <si>
    <t xml:space="preserve">Promoglossum </t>
  </si>
  <si>
    <t>Promenaea × Rossioglossum</t>
  </si>
  <si>
    <t>Prsm.</t>
  </si>
  <si>
    <t>Promosepalum - voir/see Propetalum</t>
  </si>
  <si>
    <t>Pbt.</t>
  </si>
  <si>
    <t>Propabstopetalum</t>
  </si>
  <si>
    <t>Pabstia × Promenaea × Zygopetalum</t>
  </si>
  <si>
    <t>Pop.</t>
  </si>
  <si>
    <t xml:space="preserve">Propescapetalum </t>
  </si>
  <si>
    <t>Pescatoria × Promenaea × Zygopetalum</t>
  </si>
  <si>
    <t>Pptm.</t>
  </si>
  <si>
    <t>Propetalum</t>
  </si>
  <si>
    <t>Promosepalum</t>
  </si>
  <si>
    <t>Promenaea x Zygopetalum</t>
  </si>
  <si>
    <t>Pnp.</t>
  </si>
  <si>
    <t>Prosanthopsis</t>
  </si>
  <si>
    <t>Cattleyopsis x Guarianthe x Prosthechea</t>
  </si>
  <si>
    <t>Prh.</t>
  </si>
  <si>
    <t>Prosarthron</t>
  </si>
  <si>
    <t>Caularthron × Prosthechea</t>
  </si>
  <si>
    <t>Psv.</t>
  </si>
  <si>
    <t xml:space="preserve">Prosavola </t>
  </si>
  <si>
    <t>Brassavola × Prosthechea</t>
  </si>
  <si>
    <t>Psr.</t>
  </si>
  <si>
    <t>Proscatarthron</t>
  </si>
  <si>
    <t>Cattleya × Caularthron × Prosthechea</t>
  </si>
  <si>
    <t>Prch.</t>
  </si>
  <si>
    <t xml:space="preserve">Proschile </t>
  </si>
  <si>
    <t>Euchile × Prosthechea</t>
  </si>
  <si>
    <t>Pg.</t>
  </si>
  <si>
    <t xml:space="preserve">Prosgoa </t>
  </si>
  <si>
    <t>Domingoa × Prosthechea</t>
  </si>
  <si>
    <t>Plc.</t>
  </si>
  <si>
    <t xml:space="preserve">Proslaeliocattleya </t>
  </si>
  <si>
    <t>Cattleya × Laelia × Prosthechea</t>
  </si>
  <si>
    <t>Psl.</t>
  </si>
  <si>
    <t xml:space="preserve">Proslia </t>
  </si>
  <si>
    <t>Laelia × Prosthechea</t>
  </si>
  <si>
    <t>Pry.</t>
  </si>
  <si>
    <t xml:space="preserve">Prosrhyncholeya </t>
  </si>
  <si>
    <t>Cattleya × Prosthechea × Rhyncholaelia</t>
  </si>
  <si>
    <t>Psh.</t>
  </si>
  <si>
    <t>Prosthechea</t>
  </si>
  <si>
    <t>Anacheilium
Euchile</t>
  </si>
  <si>
    <t>Pros.</t>
  </si>
  <si>
    <t xml:space="preserve">Prostonia </t>
  </si>
  <si>
    <t>Broughtonia × Prosthechea</t>
  </si>
  <si>
    <t>Prc.</t>
  </si>
  <si>
    <t xml:space="preserve">Prosyclia </t>
  </si>
  <si>
    <t>Encyclia × Prosthechea</t>
  </si>
  <si>
    <t>Pseudacoridium - voir/see Coelogyne</t>
  </si>
  <si>
    <t>Ps.</t>
  </si>
  <si>
    <t>Pseudadenia</t>
  </si>
  <si>
    <t>Gymnadenia × Pseudorchis</t>
  </si>
  <si>
    <t>Psd.</t>
  </si>
  <si>
    <t>Pseudanthera</t>
  </si>
  <si>
    <t>Platanthera × Pseudorchis</t>
  </si>
  <si>
    <t>Pseuderia</t>
  </si>
  <si>
    <t>Pdm.</t>
  </si>
  <si>
    <t>Pseudinium</t>
  </si>
  <si>
    <t>Herminium × Pseudorchis</t>
  </si>
  <si>
    <t>Pdh.</t>
  </si>
  <si>
    <t>Pseudohemipilia - voir/see Habenaria</t>
  </si>
  <si>
    <t>Pdla.</t>
  </si>
  <si>
    <t>Pseudolaelia</t>
  </si>
  <si>
    <t>Pse.</t>
  </si>
  <si>
    <t xml:space="preserve">Pseudorchis </t>
  </si>
  <si>
    <t>Psz.</t>
  </si>
  <si>
    <t>Pseudorhiza</t>
  </si>
  <si>
    <t>Dactylorhiza × Pseudorchis</t>
  </si>
  <si>
    <t>Pbc.</t>
  </si>
  <si>
    <t>Psybrassocattleya</t>
  </si>
  <si>
    <t>Brassavola × Cattleya × Psychilis</t>
  </si>
  <si>
    <t>Pbg.</t>
  </si>
  <si>
    <t>Psyburgkia</t>
  </si>
  <si>
    <t>Psychilis × Schomburgkia</t>
  </si>
  <si>
    <t>Pyrt.</t>
  </si>
  <si>
    <t xml:space="preserve">Psycarthron </t>
  </si>
  <si>
    <t>Caularthron × Psychilis</t>
  </si>
  <si>
    <t>Psct.</t>
  </si>
  <si>
    <t>Psycattleytonia</t>
  </si>
  <si>
    <t>Broughtonia × Cattleya × Psychilis</t>
  </si>
  <si>
    <t>Pyv.</t>
  </si>
  <si>
    <t>Phh.</t>
  </si>
  <si>
    <t xml:space="preserve">Psychanthe </t>
  </si>
  <si>
    <t>Guarianthe × Psychilis</t>
  </si>
  <si>
    <t>Phs.</t>
  </si>
  <si>
    <t>Psychassia</t>
  </si>
  <si>
    <t>Brassia × Psychopsis</t>
  </si>
  <si>
    <t>Psychavola</t>
  </si>
  <si>
    <t>Brassavola x Psychilis</t>
  </si>
  <si>
    <t>Pye.</t>
  </si>
  <si>
    <t>Psyh.</t>
  </si>
  <si>
    <t xml:space="preserve">Psychia </t>
  </si>
  <si>
    <t>Encyclia × Psychilis</t>
  </si>
  <si>
    <t>Psychilea</t>
  </si>
  <si>
    <t>Psychilis x Rhyncholaelia</t>
  </si>
  <si>
    <t>Psy.</t>
  </si>
  <si>
    <t>Psychilis</t>
  </si>
  <si>
    <t>Pyn.</t>
  </si>
  <si>
    <t xml:space="preserve">Psychlumnia </t>
  </si>
  <si>
    <t>Psychopsis × Tolumnia</t>
  </si>
  <si>
    <t>Pyc.</t>
  </si>
  <si>
    <t xml:space="preserve">Psychocentrum </t>
  </si>
  <si>
    <t>Psychopsis × Trichocentrum</t>
  </si>
  <si>
    <t>Pyd.</t>
  </si>
  <si>
    <t xml:space="preserve">Psychocidium </t>
  </si>
  <si>
    <t>Oncidium × Psychopsis</t>
  </si>
  <si>
    <t>Pyl.</t>
  </si>
  <si>
    <t xml:space="preserve">Psychoglossum </t>
  </si>
  <si>
    <t>Odontoglossum × Psychopsis</t>
  </si>
  <si>
    <t>Pms.</t>
  </si>
  <si>
    <t xml:space="preserve">Psychomesa </t>
  </si>
  <si>
    <t>Gomesa × Psychopsis</t>
  </si>
  <si>
    <t>Pyo.</t>
  </si>
  <si>
    <t xml:space="preserve">Psychophila </t>
  </si>
  <si>
    <t>Myrmecophila × Psychilis</t>
  </si>
  <si>
    <t>Psp.</t>
  </si>
  <si>
    <t xml:space="preserve">Psychopilia </t>
  </si>
  <si>
    <t>Psychopsis × Trichopilia</t>
  </si>
  <si>
    <t>Psyc.</t>
  </si>
  <si>
    <t>Psychopsiella</t>
  </si>
  <si>
    <t>Pyp.</t>
  </si>
  <si>
    <t>Psychopsis</t>
  </si>
  <si>
    <t>Ppy.</t>
  </si>
  <si>
    <t xml:space="preserve">Psychopsychopsis </t>
  </si>
  <si>
    <t>Psychopsiella × Psychopsis</t>
  </si>
  <si>
    <t>Psygmorchis - voir/see Erycina</t>
  </si>
  <si>
    <t>Pyct.</t>
  </si>
  <si>
    <t xml:space="preserve">Psylaeliocattleya </t>
  </si>
  <si>
    <t>Cattleya × Laelia × Psychilis</t>
  </si>
  <si>
    <t>Ply.</t>
  </si>
  <si>
    <t>Psyleyopsis</t>
  </si>
  <si>
    <t>Cattleyopsis x Psychilis</t>
  </si>
  <si>
    <t>Pym.</t>
  </si>
  <si>
    <t xml:space="preserve">Psymiltonia </t>
  </si>
  <si>
    <t>Miltonia × Psychopsis</t>
  </si>
  <si>
    <t>Pyh.</t>
  </si>
  <si>
    <t>Psythechea</t>
  </si>
  <si>
    <t>Prosthechea × Psychilis</t>
  </si>
  <si>
    <t>Pyt.</t>
  </si>
  <si>
    <t xml:space="preserve">Psytonia </t>
  </si>
  <si>
    <t>Broughtonia × Psychilis</t>
  </si>
  <si>
    <t>Pos.</t>
  </si>
  <si>
    <t>Pteroceras</t>
  </si>
  <si>
    <t>Pgsa.</t>
  </si>
  <si>
    <t xml:space="preserve">Pteroglossa </t>
  </si>
  <si>
    <t>Ptx.</t>
  </si>
  <si>
    <t xml:space="preserve">Pterolexia </t>
  </si>
  <si>
    <t>Pelexia × Pteroglossa</t>
  </si>
  <si>
    <t>Pteroon - voir/see Diodonopsis</t>
  </si>
  <si>
    <t>Ptrr.</t>
  </si>
  <si>
    <t>Pterorhynchos</t>
  </si>
  <si>
    <t>Pteroglossa x Stenorrhynchos</t>
  </si>
  <si>
    <t>Pterostemma</t>
  </si>
  <si>
    <t>Ptst.</t>
  </si>
  <si>
    <t>Pterostylis</t>
  </si>
  <si>
    <t>Pgdm.</t>
  </si>
  <si>
    <t xml:space="preserve">Pterygodium </t>
  </si>
  <si>
    <t>Ptilocnema - voir/see Coelogyne</t>
  </si>
  <si>
    <t>Ptychogyne - voir/see Coelogyne</t>
  </si>
  <si>
    <t>Pya.</t>
  </si>
  <si>
    <t xml:space="preserve">Pynaertara </t>
  </si>
  <si>
    <t>Brassavola × Cattleya × Encyclia × Guarianthe × Laelia</t>
  </si>
  <si>
    <t>Pyr.</t>
  </si>
  <si>
    <t xml:space="preserve">Pyrorchis </t>
  </si>
  <si>
    <t>Quekettia</t>
  </si>
  <si>
    <t>Qtl.</t>
  </si>
  <si>
    <t>Quintalara</t>
  </si>
  <si>
    <t>Neogardneria × Pescatoria × Zygopetalum x Zygosepalum</t>
  </si>
  <si>
    <t>Qrk.</t>
  </si>
  <si>
    <t>Quirkara</t>
  </si>
  <si>
    <t>Aganisia × Warczewiczella × Zygopetalum</t>
  </si>
  <si>
    <t>Qvl.</t>
  </si>
  <si>
    <t>Quisavola</t>
  </si>
  <si>
    <t>Brassavola × Quisqueya</t>
  </si>
  <si>
    <t>Qch.</t>
  </si>
  <si>
    <t>Quischilis</t>
  </si>
  <si>
    <t>Psychilis × Quisqueya</t>
  </si>
  <si>
    <t>Qui.</t>
  </si>
  <si>
    <t>Quisqueya</t>
  </si>
  <si>
    <t>Q.</t>
  </si>
  <si>
    <t xml:space="preserve">Quisumbingara </t>
  </si>
  <si>
    <t>Aerides × Papilionanthe × Vanda</t>
  </si>
  <si>
    <t>Raf.</t>
  </si>
  <si>
    <t xml:space="preserve">Rafinesqueara </t>
  </si>
  <si>
    <t>Cattleya × Epidendrum × Laelia × Oerstedella</t>
  </si>
  <si>
    <t>Rgn.</t>
  </si>
  <si>
    <t>Raganara</t>
  </si>
  <si>
    <t>Renanthera × Trichoglottis × Vanda</t>
  </si>
  <si>
    <t>Rmsya.</t>
  </si>
  <si>
    <t>Ramasamyara</t>
  </si>
  <si>
    <t>Arachnis × Rhynchostylis × Vanda</t>
  </si>
  <si>
    <t>Rgs.</t>
  </si>
  <si>
    <t>Rangaeris</t>
  </si>
  <si>
    <t>Rap.</t>
  </si>
  <si>
    <t>Rappartara</t>
  </si>
  <si>
    <t>Brassia × Cochlioda × Miltonia × Odontoglossum × Rhynchostele</t>
  </si>
  <si>
    <t>Rau.</t>
  </si>
  <si>
    <t xml:space="preserve">Rauhara </t>
  </si>
  <si>
    <t>Barkeria × Cattleya × Encyclia × Rhyncholaelia</t>
  </si>
  <si>
    <t>Reb.</t>
  </si>
  <si>
    <t>Rebeccaara</t>
  </si>
  <si>
    <t>Cattleya × Encyclia × Laelia × Prosthechea × Schomburgkia</t>
  </si>
  <si>
    <t>Recchara</t>
  </si>
  <si>
    <t>Brassavola × Cattleya × Laelia × Schomburgkia</t>
  </si>
  <si>
    <t>Rchg.</t>
  </si>
  <si>
    <t xml:space="preserve">Rechingerara </t>
  </si>
  <si>
    <t>Cattleya × Guarianthe × Laelia × Rhyncholaelia</t>
  </si>
  <si>
    <t>Regalia - voir/see Masdevallia</t>
  </si>
  <si>
    <t>Reh.</t>
  </si>
  <si>
    <t>Rehderara</t>
  </si>
  <si>
    <t>Cattleya × Brassavola × Guarianthe × Laelia × Rhyncholaelia × Sophronitis</t>
  </si>
  <si>
    <t>Rfda.</t>
  </si>
  <si>
    <t>Rehfieldara</t>
  </si>
  <si>
    <t>Ada × Odontoglossum × Oncidium</t>
  </si>
  <si>
    <t>Reichantha - voir/see Masdevallia</t>
  </si>
  <si>
    <t>Rec.</t>
  </si>
  <si>
    <t>Reicheara</t>
  </si>
  <si>
    <t>Aspasia × Miltonia × Miltoniopsis × Oncidium</t>
  </si>
  <si>
    <t>Rcl.</t>
  </si>
  <si>
    <t>Renachilus</t>
  </si>
  <si>
    <t>Renanthera × Staurochilus</t>
  </si>
  <si>
    <t>Rnds.</t>
  </si>
  <si>
    <t>Renades</t>
  </si>
  <si>
    <t>Aerides × Renanthera</t>
  </si>
  <si>
    <t>Rfnda.</t>
  </si>
  <si>
    <t>Renafinanda</t>
  </si>
  <si>
    <t>Neofinetia × Renanthera × Vanda</t>
  </si>
  <si>
    <t>Rngl.</t>
  </si>
  <si>
    <t>Renaglottis</t>
  </si>
  <si>
    <t>Renanthera × Trichoglottis</t>
  </si>
  <si>
    <t>Renancentrum</t>
  </si>
  <si>
    <t>Ascocentrum × Renanthera</t>
  </si>
  <si>
    <t>Rnet.</t>
  </si>
  <si>
    <t>Renanetia</t>
  </si>
  <si>
    <t>Neofinetia × Renanthera</t>
  </si>
  <si>
    <t>Rnps.</t>
  </si>
  <si>
    <t>Renanopsis</t>
  </si>
  <si>
    <t>Renanthera × Vandopsis</t>
  </si>
  <si>
    <t>Rpd.</t>
  </si>
  <si>
    <t>Renanparadopsis</t>
  </si>
  <si>
    <t>Paraphalaenopsis × Renanthera × Vandopsis</t>
  </si>
  <si>
    <t>Rnst.</t>
  </si>
  <si>
    <t>Renanstylis</t>
  </si>
  <si>
    <t>Renanthera × Rhynchostylis.</t>
  </si>
  <si>
    <t>Rntda.</t>
  </si>
  <si>
    <t>Renantanda</t>
  </si>
  <si>
    <t>Renanthera × Vanda</t>
  </si>
  <si>
    <t>Ren.</t>
  </si>
  <si>
    <t>Renanthera</t>
  </si>
  <si>
    <t>Ascoglossum
Porphyrodesme
Renantherella</t>
  </si>
  <si>
    <t>Renantherella - voir/see Renanthera</t>
  </si>
  <si>
    <t>Rena.</t>
  </si>
  <si>
    <t>Renanthoceras</t>
  </si>
  <si>
    <t>Pteroceras × Renanthera</t>
  </si>
  <si>
    <t>Rngm.</t>
  </si>
  <si>
    <t>Renanthoglossum</t>
  </si>
  <si>
    <t>(Renanthera)</t>
  </si>
  <si>
    <t>Ascoglossum × Renanthera</t>
  </si>
  <si>
    <t>Rnthps.</t>
  </si>
  <si>
    <t>Renanthopsis</t>
  </si>
  <si>
    <t>Phalaensopsis × Renanthera</t>
  </si>
  <si>
    <t>Rd.</t>
  </si>
  <si>
    <t>Renaradorum</t>
  </si>
  <si>
    <t>Arachnis × Armodorum × Renanthera</t>
  </si>
  <si>
    <t>Ref.</t>
  </si>
  <si>
    <t xml:space="preserve">Renfadenia </t>
  </si>
  <si>
    <t xml:space="preserve">Renanthera x Seidenfadenia </t>
  </si>
  <si>
    <t>Rpr.</t>
  </si>
  <si>
    <t>Renoprora</t>
  </si>
  <si>
    <t>Diploprora × Renanthera</t>
  </si>
  <si>
    <t>Rpc.</t>
  </si>
  <si>
    <t>Renorphorchis</t>
  </si>
  <si>
    <t>Dimorphorchis × Renanthera</t>
  </si>
  <si>
    <t>Rvv.</t>
  </si>
  <si>
    <t>Renvanvanda</t>
  </si>
  <si>
    <t>Renanthera × Vanda × Vandopsis</t>
  </si>
  <si>
    <t>Rstp.</t>
  </si>
  <si>
    <t>Restrepia</t>
  </si>
  <si>
    <t>Restrepiella</t>
  </si>
  <si>
    <t>Restrepiopsis - voir/see Pleurothallopsis</t>
  </si>
  <si>
    <t>Rhin.</t>
  </si>
  <si>
    <t>Rhinerrhiza</t>
  </si>
  <si>
    <t>Rrh.</t>
  </si>
  <si>
    <t>Rhinerrhizochilus</t>
  </si>
  <si>
    <t>Rhinerrhizopsis × Sarcochilus</t>
  </si>
  <si>
    <t>Rhinerrhizopsis - voir/see Bogoria</t>
  </si>
  <si>
    <t>Rhincs.</t>
  </si>
  <si>
    <t>Rhinochilus</t>
  </si>
  <si>
    <t>Rhynerrhiza × Sarcochilus</t>
  </si>
  <si>
    <t>Rii.</t>
  </si>
  <si>
    <t>Rhipidacidium</t>
  </si>
  <si>
    <t>Mystacidium x Rhipidoglossum</t>
  </si>
  <si>
    <t>Rdg.</t>
  </si>
  <si>
    <t xml:space="preserve">Rhipidangis </t>
  </si>
  <si>
    <t>Aerangis × Rhipidoglossum</t>
  </si>
  <si>
    <t>Rhip.</t>
  </si>
  <si>
    <t xml:space="preserve">Rhipidoglossum </t>
  </si>
  <si>
    <t>Rhdm.</t>
  </si>
  <si>
    <t>Rhodehamelara</t>
  </si>
  <si>
    <t>Pelexia x Sarcoglottis x Stenorrhynchos</t>
  </si>
  <si>
    <t>Rhm.</t>
  </si>
  <si>
    <t>Rhomboda</t>
  </si>
  <si>
    <t>Ryp.</t>
  </si>
  <si>
    <t xml:space="preserve">Rhycopelia </t>
  </si>
  <si>
    <t>Laelia × Myrmecophila × Rhyncholaelia</t>
  </si>
  <si>
    <t>Ryy.</t>
  </si>
  <si>
    <t>Rhyleyaopsis</t>
  </si>
  <si>
    <t>Cattleya x Laeliopsis x Rhyncholaelia</t>
  </si>
  <si>
    <t>Rry.</t>
  </si>
  <si>
    <t xml:space="preserve">Rhynarthrolyea </t>
  </si>
  <si>
    <t>Cattleya × Caularthron × Rhyncholaelia</t>
  </si>
  <si>
    <t>Rrt.</t>
  </si>
  <si>
    <t xml:space="preserve">Rhynarthron </t>
  </si>
  <si>
    <t>Caularthron × Rhyncholaelia</t>
  </si>
  <si>
    <t>Rya.</t>
  </si>
  <si>
    <t>Rhyncada</t>
  </si>
  <si>
    <t>Ada × Rhynchostele</t>
  </si>
  <si>
    <t>Rds.</t>
  </si>
  <si>
    <t xml:space="preserve">Rhyncadamesa </t>
  </si>
  <si>
    <t>Ada × Gomesa × Rhynchostele</t>
  </si>
  <si>
    <t>Ryn.</t>
  </si>
  <si>
    <t xml:space="preserve">Rhyncanthe </t>
  </si>
  <si>
    <t>Guarianthe × Rhyncholaelia</t>
  </si>
  <si>
    <t>Rcc.</t>
  </si>
  <si>
    <t xml:space="preserve">Rhyncatclia </t>
  </si>
  <si>
    <t>Cattleya × Encyclia × Rhyncholaelia</t>
  </si>
  <si>
    <t>Rnd.</t>
  </si>
  <si>
    <t>Rhyncatdendrum</t>
  </si>
  <si>
    <t>Cattleya × Epidendrum × Rhyncholaelia</t>
  </si>
  <si>
    <t>Ryc.</t>
  </si>
  <si>
    <t xml:space="preserve">Rhyncatlaelia </t>
  </si>
  <si>
    <t>Cattleya × Laelia × Rhyncholaelia</t>
  </si>
  <si>
    <t>Rth.</t>
  </si>
  <si>
    <t>Rhyncattleanthe</t>
  </si>
  <si>
    <t>Cattleya × Guarianthe × Rhyncholaelia</t>
  </si>
  <si>
    <t>Rym.</t>
  </si>
  <si>
    <t xml:space="preserve">Rhynchamsia </t>
  </si>
  <si>
    <t>Nohawilliamsia × Rhynchostele</t>
  </si>
  <si>
    <t>Ryh.</t>
  </si>
  <si>
    <t xml:space="preserve">Rhynchanthe </t>
  </si>
  <si>
    <t>Papilionanthe × Rhynchostylis</t>
  </si>
  <si>
    <t>Rvm.</t>
  </si>
  <si>
    <t xml:space="preserve">Rhynchavolarum </t>
  </si>
  <si>
    <t>Brassavola × Epidendrum × Rhyncholaelia</t>
  </si>
  <si>
    <t>Rhw.</t>
  </si>
  <si>
    <t>Rhynchawidium</t>
  </si>
  <si>
    <t>Nohawilliamsia x Oncidium x Rhynchostele</t>
  </si>
  <si>
    <t>Rby.</t>
  </si>
  <si>
    <t>Rhynchobrassoleya</t>
  </si>
  <si>
    <t>Brassavola × Cattleya × Rhyncholaelia</t>
  </si>
  <si>
    <t>Rhynchocentrum</t>
  </si>
  <si>
    <t>Ascocentrum × Rhynchostylis</t>
  </si>
  <si>
    <t>Rch.</t>
  </si>
  <si>
    <t>Rhynchochile</t>
  </si>
  <si>
    <t>Euchile × Rhyncholaelia</t>
  </si>
  <si>
    <t>Ryl.</t>
  </si>
  <si>
    <t>Rhynchochilopsis</t>
  </si>
  <si>
    <t>Cyrtochilum × Miltoniopsis × Rhynchostele</t>
  </si>
  <si>
    <t>Rych.</t>
  </si>
  <si>
    <t xml:space="preserve">Rhynchochilus </t>
  </si>
  <si>
    <t>Rhynchostylis × Staurochilus</t>
  </si>
  <si>
    <t>Rdd.</t>
  </si>
  <si>
    <t xml:space="preserve">Rhynchodendrum </t>
  </si>
  <si>
    <t>Epidendrum × Rhyncholaelia</t>
  </si>
  <si>
    <t>Rcn.</t>
  </si>
  <si>
    <t xml:space="preserve">Rhynchodenia </t>
  </si>
  <si>
    <t>Rhynchostylis × Seidenfadenia</t>
  </si>
  <si>
    <t>Rfd.</t>
  </si>
  <si>
    <t xml:space="preserve">Rhynchofadanda </t>
  </si>
  <si>
    <t>Rhynchostylis × Seidenfadenia × Vanda</t>
  </si>
  <si>
    <t>Rgl.</t>
  </si>
  <si>
    <t>Rhynchoguarlia</t>
  </si>
  <si>
    <t>Guarianthe × Laelia × Rhyncholaelia</t>
  </si>
  <si>
    <t>Rlb.</t>
  </si>
  <si>
    <t>Rhyncholabium</t>
  </si>
  <si>
    <t>Ascolabium × Rhynchostylis.</t>
  </si>
  <si>
    <t>Rl.</t>
  </si>
  <si>
    <t>Rhyncholaelia</t>
  </si>
  <si>
    <t>Rlc.</t>
  </si>
  <si>
    <t>Rhyncholaeliocattleya</t>
  </si>
  <si>
    <t>Cattleya × Rhyncholaelia</t>
  </si>
  <si>
    <t>Rmd.</t>
  </si>
  <si>
    <t xml:space="preserve">Rhynchomesidium </t>
  </si>
  <si>
    <t>Gomesa × Oncidium × Rhynchostele</t>
  </si>
  <si>
    <t>Rmy.</t>
  </si>
  <si>
    <t xml:space="preserve">Rhynchomyrmeleya </t>
  </si>
  <si>
    <t>Cattleya × Myrmecophila × Rhyncholaelia</t>
  </si>
  <si>
    <t>Rnc.</t>
  </si>
  <si>
    <t xml:space="preserve">Rhynchonia </t>
  </si>
  <si>
    <t>Miltonia × Rhynchostele</t>
  </si>
  <si>
    <t>Rhnps.</t>
  </si>
  <si>
    <t>Rhynchonopsis</t>
  </si>
  <si>
    <t>Phalaenopsis × Rhynchostylis</t>
  </si>
  <si>
    <t>Ry.</t>
  </si>
  <si>
    <t xml:space="preserve">Rhynchopapilisia </t>
  </si>
  <si>
    <t>Luisia × Papilionanthe × Rhynchostylis</t>
  </si>
  <si>
    <t>Rnp.</t>
  </si>
  <si>
    <t>Rhynchopera - voir/see Pleurothallis</t>
  </si>
  <si>
    <t>Rycp.</t>
  </si>
  <si>
    <t xml:space="preserve">Rhynchopsis </t>
  </si>
  <si>
    <t>Miltoniopsis × Rhynchostele</t>
  </si>
  <si>
    <t>Rop.</t>
  </si>
  <si>
    <t xml:space="preserve">Rhynchopsyleya </t>
  </si>
  <si>
    <t>Cattleya × Psychilis × Rhyncholaelia</t>
  </si>
  <si>
    <t>Ryrt.</t>
  </si>
  <si>
    <t xml:space="preserve">Rhynchorettia </t>
  </si>
  <si>
    <t>Comparettia × Rhynchostele</t>
  </si>
  <si>
    <t>Rhrds.</t>
  </si>
  <si>
    <t>Rhynchorides</t>
  </si>
  <si>
    <t>Aerides × Rhynchostylis</t>
  </si>
  <si>
    <t>Rst.</t>
  </si>
  <si>
    <t>Rhynchostele</t>
  </si>
  <si>
    <t>Amparoa
Lemboglossum</t>
  </si>
  <si>
    <t>Rhy.</t>
  </si>
  <si>
    <t>Rhynchostylis</t>
  </si>
  <si>
    <t>Anota</t>
  </si>
  <si>
    <t>Rct.</t>
  </si>
  <si>
    <t xml:space="preserve">Rhynchothechea </t>
  </si>
  <si>
    <t>Prosthechea × Rhyncholaelia</t>
  </si>
  <si>
    <t>Rhh.</t>
  </si>
  <si>
    <t xml:space="preserve">Rhynchothechlia </t>
  </si>
  <si>
    <t>Laelia × Prosthechea × Rhyncholaelia</t>
  </si>
  <si>
    <t>Rhynchovanda</t>
  </si>
  <si>
    <t>Rhynchostylis × Vanda</t>
  </si>
  <si>
    <t>Rcv.</t>
  </si>
  <si>
    <t>Rhynchovola</t>
  </si>
  <si>
    <t>Brassavola × Rhyncholaelia</t>
  </si>
  <si>
    <t>Rll.</t>
  </si>
  <si>
    <t>Rhynchovolaelia</t>
  </si>
  <si>
    <t>Brassavola × Laelia × Rhyncholaelia</t>
  </si>
  <si>
    <t>Rvt.</t>
  </si>
  <si>
    <t xml:space="preserve">Rhynchovolanthe </t>
  </si>
  <si>
    <t>Brassavola × Guarianthe × Rhyncholaelia</t>
  </si>
  <si>
    <t>Rcm.</t>
  </si>
  <si>
    <t xml:space="preserve">Rhynchumnia </t>
  </si>
  <si>
    <t>Rhynchostele × Tolumnia</t>
  </si>
  <si>
    <t>Rhcd.</t>
  </si>
  <si>
    <t xml:space="preserve">Rhyncidlioda </t>
  </si>
  <si>
    <t>Cochlioda × Oncidium × Rhynchostele</t>
  </si>
  <si>
    <t>Rcr.</t>
  </si>
  <si>
    <t xml:space="preserve">Rhyncleiserides </t>
  </si>
  <si>
    <t>Aerides × Cleisostoma × Rhynchostylis</t>
  </si>
  <si>
    <t>Rcy.</t>
  </si>
  <si>
    <t xml:space="preserve">Rhyncyclia </t>
  </si>
  <si>
    <t>Encyclia × Rhyncholaelia</t>
  </si>
  <si>
    <t>Rdl.</t>
  </si>
  <si>
    <t xml:space="preserve">Rhyndenlia </t>
  </si>
  <si>
    <t>Epidendrum × Laelia × Rhyncholaelia</t>
  </si>
  <si>
    <t>Rhyndoropsis</t>
  </si>
  <si>
    <t>Doritis × Phalaenopsis × Rhynchostylis</t>
  </si>
  <si>
    <t>Rcg.</t>
  </si>
  <si>
    <t xml:space="preserve">Rhynochlioglossum </t>
  </si>
  <si>
    <t>Cochlioda × Odontoglossum × Rhynchostele</t>
  </si>
  <si>
    <t>Rpp.</t>
  </si>
  <si>
    <t xml:space="preserve">Rhynphalandopsis </t>
  </si>
  <si>
    <t>Phalaenopsis × Rhynchostylis × Vandopsis</t>
  </si>
  <si>
    <t>Rly.</t>
  </si>
  <si>
    <t xml:space="preserve">Rhyntonleya </t>
  </si>
  <si>
    <t>Broughtonia × Cattleya × Rhyncholaelia</t>
  </si>
  <si>
    <t>Rys.</t>
  </si>
  <si>
    <t>Rhyntonossum</t>
  </si>
  <si>
    <t>Miltonia × Odontoglossum × Rhynchostele</t>
  </si>
  <si>
    <t>Ryps.</t>
  </si>
  <si>
    <t xml:space="preserve">Rhynvandopsis </t>
  </si>
  <si>
    <t>Rhytionanthos - voir/see Bulbophyllum</t>
  </si>
  <si>
    <t>Rtg.</t>
  </si>
  <si>
    <t>Rhytoniglossum</t>
  </si>
  <si>
    <t>Miltoniopsis × Odontoglossum × Rhynchostele</t>
  </si>
  <si>
    <t>Ric.</t>
  </si>
  <si>
    <t xml:space="preserve">Richardara </t>
  </si>
  <si>
    <t>Brassia × Gomesa × Leochilus × Rodriguezia</t>
  </si>
  <si>
    <t>Richardmizutaara</t>
  </si>
  <si>
    <t>Ascocentrum × Phalaenopsis × Vandopsis</t>
  </si>
  <si>
    <t>Rchna.</t>
  </si>
  <si>
    <t>Richardsonara</t>
  </si>
  <si>
    <t>Aspasia × Odontoglossum × Oncidium</t>
  </si>
  <si>
    <t>Ridl.</t>
  </si>
  <si>
    <t>Ridleyara</t>
  </si>
  <si>
    <t>Arachnis × Trichoglottis × Vanda</t>
  </si>
  <si>
    <t>Rittershausenara</t>
  </si>
  <si>
    <t>Colax × Galeottia × Promenaea × Zygopetalum</t>
  </si>
  <si>
    <t>Rtf.</t>
  </si>
  <si>
    <t>Robertrolfeara</t>
  </si>
  <si>
    <t>Cattleya × Euchile × Myrmecophila × Rhyncholaelia</t>
  </si>
  <si>
    <t>Rbt.</t>
  </si>
  <si>
    <t xml:space="preserve">Robertsara </t>
  </si>
  <si>
    <t>Cattleya × Encyclia × Epidendrum × Guarianthe</t>
  </si>
  <si>
    <t>Rbf.</t>
  </si>
  <si>
    <t>Robifinetia</t>
  </si>
  <si>
    <t>Neofinetia × Robiquetia</t>
  </si>
  <si>
    <t>Robinara</t>
  </si>
  <si>
    <t>Aerides × Ascocentrum × Renanthera × Vanda</t>
  </si>
  <si>
    <t>Rsv.</t>
  </si>
  <si>
    <t>Robinstevensara</t>
  </si>
  <si>
    <t>Cochleanthes × Promenaea × Zygopetalum</t>
  </si>
  <si>
    <t>Rbq.</t>
  </si>
  <si>
    <t>Robiquetia</t>
  </si>
  <si>
    <t>Rbst.</t>
  </si>
  <si>
    <t xml:space="preserve">Robostylis </t>
  </si>
  <si>
    <t>Rhynchostylis × Robiquetia</t>
  </si>
  <si>
    <t>Rcfta.</t>
  </si>
  <si>
    <t>Roccaforteara</t>
  </si>
  <si>
    <t>Aspasia × Brassia × Cochlioda × Odontoglossum</t>
  </si>
  <si>
    <t>Rdssa.</t>
  </si>
  <si>
    <t>Rodrassia</t>
  </si>
  <si>
    <t>Brassia × Rodriguezia</t>
  </si>
  <si>
    <t>Rdtta.</t>
  </si>
  <si>
    <t>Rodrettia</t>
  </si>
  <si>
    <t>Comparettia × Rodriguezia</t>
  </si>
  <si>
    <t>Rdtps.</t>
  </si>
  <si>
    <t>Rodrettiopsis</t>
  </si>
  <si>
    <t>Comparettia × Ionopsis × Rodriguezia</t>
  </si>
  <si>
    <t>Rdchs.</t>
  </si>
  <si>
    <t>Rodrichilus</t>
  </si>
  <si>
    <t>Leochilus × Rodriguezia</t>
  </si>
  <si>
    <t>Rdcm.</t>
  </si>
  <si>
    <t xml:space="preserve">Rodricidium </t>
  </si>
  <si>
    <t>Oncidium × Rodriguezia</t>
  </si>
  <si>
    <t>Rden.</t>
  </si>
  <si>
    <t>Rodridenia</t>
  </si>
  <si>
    <t>Macradenia × Rodriguezia</t>
  </si>
  <si>
    <t>Rdgm.</t>
  </si>
  <si>
    <t>Rodriglossum</t>
  </si>
  <si>
    <t>Odontoglossum × Rodriguezia</t>
  </si>
  <si>
    <t>Rdza.</t>
  </si>
  <si>
    <t xml:space="preserve">Rodriguezia </t>
  </si>
  <si>
    <t>Rdzlla.</t>
  </si>
  <si>
    <t>Rodrigueziella - voir/see Gomesa</t>
  </si>
  <si>
    <t>Rms.</t>
  </si>
  <si>
    <t xml:space="preserve">Rodrimesastele </t>
  </si>
  <si>
    <t>Gomesa × Rhynchostele × Rodriguezia</t>
  </si>
  <si>
    <t>Rodps.</t>
  </si>
  <si>
    <t>Rodriopsis</t>
  </si>
  <si>
    <t>Ionopsis × Rodriguezia</t>
  </si>
  <si>
    <t>Rdtna.</t>
  </si>
  <si>
    <t xml:space="preserve">Rodritonia </t>
  </si>
  <si>
    <t>Miltonia × Rodriguezia</t>
  </si>
  <si>
    <t>Rdc.</t>
  </si>
  <si>
    <t xml:space="preserve">Rodroncidilum </t>
  </si>
  <si>
    <t>Cyrtochilum × Oncidium × Rodriguezia</t>
  </si>
  <si>
    <t>Rdr.</t>
  </si>
  <si>
    <t xml:space="preserve">Rodrostele </t>
  </si>
  <si>
    <t>Rhynchostele × Rodriguezia</t>
  </si>
  <si>
    <t>Rol.</t>
  </si>
  <si>
    <t>Rodrostelettia</t>
  </si>
  <si>
    <t>Comparettia × Rhynchostele × Rodriguezia</t>
  </si>
  <si>
    <t>Rdo.</t>
  </si>
  <si>
    <t>Rodrostelidium</t>
  </si>
  <si>
    <t>Oncidium × Rhynchostele × Rodriguezia</t>
  </si>
  <si>
    <t>Rrm.</t>
  </si>
  <si>
    <t>Rodrumnia</t>
  </si>
  <si>
    <t>Rodriguezia × Tolumnia</t>
  </si>
  <si>
    <t>Rob.</t>
  </si>
  <si>
    <t>Roeblingara</t>
  </si>
  <si>
    <t>Cattleya × Guarianthe × Laelia × Prosthechea × Rhyncholaelia × Sophronitis</t>
  </si>
  <si>
    <t>Rlk.</t>
  </si>
  <si>
    <t>Roellkeara</t>
  </si>
  <si>
    <t>Aganisia × Bollea × Zygopetalum</t>
  </si>
  <si>
    <t>Roz.</t>
  </si>
  <si>
    <t>Roezlara</t>
  </si>
  <si>
    <t>Brassavola × Cattleya × Laelia × Myrmecophila × Prosthechea</t>
  </si>
  <si>
    <t>Rhla.</t>
  </si>
  <si>
    <t xml:space="preserve">Rohrlara </t>
  </si>
  <si>
    <t>Ada × Aspasia × Brassia</t>
  </si>
  <si>
    <t>Rwm.</t>
  </si>
  <si>
    <t>Rolfwilhelmara</t>
  </si>
  <si>
    <t>Brassavola × Cattleya × Caularthron × Laelia × Myrmecophila</t>
  </si>
  <si>
    <t>Rgw.</t>
  </si>
  <si>
    <t xml:space="preserve">Rongwuara </t>
  </si>
  <si>
    <t>Amesiella × Phalaenopsis × Rhynchostylis × Vanda</t>
  </si>
  <si>
    <t>Ron.</t>
  </si>
  <si>
    <t xml:space="preserve">Ronmaunderara </t>
  </si>
  <si>
    <t>Baptistonia × Brassia × Odontoglossum × Oncidium</t>
  </si>
  <si>
    <t>Rsy.</t>
  </si>
  <si>
    <t>Rosscyrtodium</t>
  </si>
  <si>
    <t>Cyrtochilum × Oncidium × Rossioglossum</t>
  </si>
  <si>
    <t>Rsct.</t>
  </si>
  <si>
    <t>Rossicentrum</t>
  </si>
  <si>
    <t>Rossioglossum × Trichocentrum</t>
  </si>
  <si>
    <t>Rsm.</t>
  </si>
  <si>
    <t>Rossimilmiltonia</t>
  </si>
  <si>
    <t>Miltonia × Miltoniopsis × Rossioglossum</t>
  </si>
  <si>
    <t>Rscp.</t>
  </si>
  <si>
    <t>Rossiochopsis</t>
  </si>
  <si>
    <t>Psychopsis × Rossioglossum</t>
  </si>
  <si>
    <t>Ros.</t>
  </si>
  <si>
    <t>Rossioglossum</t>
  </si>
  <si>
    <t>Chelyorchis
Ticoglossum</t>
  </si>
  <si>
    <t>Rss.</t>
  </si>
  <si>
    <t xml:space="preserve">Rossiostele </t>
  </si>
  <si>
    <t>Rhynchostele × Rossioglossum</t>
  </si>
  <si>
    <t>Rsot.</t>
  </si>
  <si>
    <t xml:space="preserve">Rossitolidium </t>
  </si>
  <si>
    <t>Oncidium × Rossioglossum × Tolumnia</t>
  </si>
  <si>
    <t>Rot.</t>
  </si>
  <si>
    <t xml:space="preserve">Rossitonia </t>
  </si>
  <si>
    <t>Miltonia × Rossioglossum</t>
  </si>
  <si>
    <t>Rsp.</t>
  </si>
  <si>
    <t xml:space="preserve">Rossitoniopsis </t>
  </si>
  <si>
    <t>Miltoniopsis × Rossioglossum</t>
  </si>
  <si>
    <t>Rsa.</t>
  </si>
  <si>
    <t xml:space="preserve">Rossmesa </t>
  </si>
  <si>
    <t>Gomesa × Rossioglossum</t>
  </si>
  <si>
    <t>Rsg.</t>
  </si>
  <si>
    <t xml:space="preserve">Rossotoglossum </t>
  </si>
  <si>
    <t>Otoglossum × Rossioglossum</t>
  </si>
  <si>
    <t>Rsk.</t>
  </si>
  <si>
    <t>Rosstuckerara</t>
  </si>
  <si>
    <t>Aganisia × Batemannia × Otostylis × Pabstia × Promenaea × Warczewiczella × Zygopetalum × Zygosepalum</t>
  </si>
  <si>
    <t>Rwl.</t>
  </si>
  <si>
    <t>Rothwellara</t>
  </si>
  <si>
    <t>Cattleya × Laelia × Prosthechea × Rhyncholaelia × Sophronitis</t>
  </si>
  <si>
    <t>Rtra.</t>
  </si>
  <si>
    <t xml:space="preserve">Rotorara </t>
  </si>
  <si>
    <t>Bollea × Cochleanthes × Kefersteinia</t>
  </si>
  <si>
    <t>Rbl.</t>
  </si>
  <si>
    <t>Rubellia - voir/see Platystele</t>
  </si>
  <si>
    <t>Rbn.</t>
  </si>
  <si>
    <t>Rubenara</t>
  </si>
  <si>
    <t>Cattleya × Encyclia × Guarianthe × Myrmecophila</t>
  </si>
  <si>
    <t>Rud.</t>
  </si>
  <si>
    <t>Rudolfiella</t>
  </si>
  <si>
    <t>Lindleyella</t>
  </si>
  <si>
    <t>Ruz.</t>
  </si>
  <si>
    <t xml:space="preserve">Ruizara </t>
  </si>
  <si>
    <t>Brassia × Miltonia × Miltoniopsis × Odontoglossum</t>
  </si>
  <si>
    <t>Run.</t>
  </si>
  <si>
    <t xml:space="preserve">Rundleara </t>
  </si>
  <si>
    <t>Paraphalaenopsis × Renanthera × Rhynchostylis</t>
  </si>
  <si>
    <t>Rppa.</t>
  </si>
  <si>
    <t xml:space="preserve">Ruppara </t>
  </si>
  <si>
    <t>Gomesa × Odontoglossum × Oncidium</t>
  </si>
  <si>
    <t>Rsl.</t>
  </si>
  <si>
    <t xml:space="preserve">Russellara </t>
  </si>
  <si>
    <t>Plectorrhiza × Rhinerrhiza × Sarcochilus</t>
  </si>
  <si>
    <t>Ryg.</t>
  </si>
  <si>
    <t>Rydbergara</t>
  </si>
  <si>
    <t>Gomesa × Leochilus × Rodriguezia × Zelenkoa</t>
  </si>
  <si>
    <t>Slm.</t>
  </si>
  <si>
    <t>Saccolabium</t>
  </si>
  <si>
    <t>Soi.</t>
  </si>
  <si>
    <t>Sacoila</t>
  </si>
  <si>
    <t>Sgka.</t>
  </si>
  <si>
    <t>Sagarikara</t>
  </si>
  <si>
    <t>Aerides × Arachnis × Rhynchostylis</t>
  </si>
  <si>
    <t>Skba.</t>
  </si>
  <si>
    <t>Sakabaara</t>
  </si>
  <si>
    <t>Brassavola x Broughtonia x Cattleya x Diacrium x Laelia</t>
  </si>
  <si>
    <t>Snd.</t>
  </si>
  <si>
    <t xml:space="preserve">Sanda </t>
  </si>
  <si>
    <t>Saccolabium × Vanda</t>
  </si>
  <si>
    <t>Sand.</t>
  </si>
  <si>
    <t>Sanderara</t>
  </si>
  <si>
    <t>Brassia × Cochlioda × Odontoglossum</t>
  </si>
  <si>
    <t>Sjma.</t>
  </si>
  <si>
    <t>Sanjumeara</t>
  </si>
  <si>
    <t>Aerides × Neofinetia × Rhynchostylis × Vanda</t>
  </si>
  <si>
    <t>Stll.</t>
  </si>
  <si>
    <t>Santanderella - voir/see Notyliopsis</t>
  </si>
  <si>
    <t>Sapp.</t>
  </si>
  <si>
    <t xml:space="preserve">Sappanara </t>
  </si>
  <si>
    <t>Arachnis × Phalaenopsis × Renanthera</t>
  </si>
  <si>
    <t>Sar.</t>
  </si>
  <si>
    <t>Sarcalaenopsis</t>
  </si>
  <si>
    <t>Phalaenopsis × Sarcanthopsis</t>
  </si>
  <si>
    <t>Sdd.</t>
  </si>
  <si>
    <t xml:space="preserve">Sarcandides </t>
  </si>
  <si>
    <t>Aerides × Sarcanthus × Vanda</t>
  </si>
  <si>
    <t>Sarc.</t>
  </si>
  <si>
    <t>Sarcanthopsis</t>
  </si>
  <si>
    <t>Slh.</t>
  </si>
  <si>
    <t xml:space="preserve">Sarcochilanthe </t>
  </si>
  <si>
    <t>Papilionanthe × Sarcochilus</t>
  </si>
  <si>
    <t>Sarco.</t>
  </si>
  <si>
    <t xml:space="preserve">Sarcochilus </t>
  </si>
  <si>
    <t>Srgt.</t>
  </si>
  <si>
    <t>Sarcoglottis</t>
  </si>
  <si>
    <t>Slx.</t>
  </si>
  <si>
    <t>Sarcolexia</t>
  </si>
  <si>
    <t>Pelexia × Sarcoglottis</t>
  </si>
  <si>
    <t>Sran.</t>
  </si>
  <si>
    <t>Sarcomoanthus</t>
  </si>
  <si>
    <t>Drymoanthus × Sarcochilus</t>
  </si>
  <si>
    <t>Srnps.</t>
  </si>
  <si>
    <t xml:space="preserve">Sarconopsis </t>
  </si>
  <si>
    <t>Phalaenopsis × Sarcochilus</t>
  </si>
  <si>
    <t>Sla.</t>
  </si>
  <si>
    <t>Sarcopapilionanda</t>
  </si>
  <si>
    <t>Paplionanthe x Sarchochilus x Vanda</t>
  </si>
  <si>
    <t>Schy.</t>
  </si>
  <si>
    <t>Sarcoschistotylus</t>
  </si>
  <si>
    <t>Sarcochilus × Schistotylus</t>
  </si>
  <si>
    <t>Srty.</t>
  </si>
  <si>
    <t xml:space="preserve">Sarcostachys </t>
  </si>
  <si>
    <t>Porphyrostachys × Sarcoglottis</t>
  </si>
  <si>
    <t>Srth.</t>
  </si>
  <si>
    <t xml:space="preserve">Sarcothera </t>
  </si>
  <si>
    <t>Renanthera × Sarcochilus</t>
  </si>
  <si>
    <t>Srv.</t>
  </si>
  <si>
    <t>Sarcovanda</t>
  </si>
  <si>
    <t>Sarcochilus × Vanda</t>
  </si>
  <si>
    <t>Srdts.</t>
  </si>
  <si>
    <t xml:space="preserve">Saridestylis </t>
  </si>
  <si>
    <t>Aerides × Rhynchostylis × Sarcanthus</t>
  </si>
  <si>
    <t>Srts.</t>
  </si>
  <si>
    <t xml:space="preserve">Sartylis </t>
  </si>
  <si>
    <t>Rhynchostylis × Sarcochilus</t>
  </si>
  <si>
    <t>Svp.</t>
  </si>
  <si>
    <t xml:space="preserve">Sarvandopanthera </t>
  </si>
  <si>
    <t>Renanthera × Sarcanthopsis × Vandopsis</t>
  </si>
  <si>
    <t>Svd.</t>
  </si>
  <si>
    <t>Sarvandopsis</t>
  </si>
  <si>
    <t>Sarcanthopsis × Vandopsis</t>
  </si>
  <si>
    <t>Satm.</t>
  </si>
  <si>
    <t>Satyrium</t>
  </si>
  <si>
    <t>Sdra.</t>
  </si>
  <si>
    <t>Sauledaara</t>
  </si>
  <si>
    <t>Aspasia × Brassia × Miltonia × Oncidium × Rodriguezia</t>
  </si>
  <si>
    <t>Sauroglossum</t>
  </si>
  <si>
    <t>Saur.</t>
  </si>
  <si>
    <t>Saurorhynchos - voir/see Stenorrhynchos</t>
  </si>
  <si>
    <t>Svg.</t>
  </si>
  <si>
    <t>Savageara</t>
  </si>
  <si>
    <t>Oncidium × Rodriguezia × Tolumnia × Zelenkoa</t>
  </si>
  <si>
    <t>Scg.</t>
  </si>
  <si>
    <t>Scaphingoa</t>
  </si>
  <si>
    <t>Domingoa × Scaphyglottis</t>
  </si>
  <si>
    <t>Scaphosepalum</t>
  </si>
  <si>
    <t>Scgl.</t>
  </si>
  <si>
    <t>Scaphyglottis</t>
  </si>
  <si>
    <t>Hexisea</t>
  </si>
  <si>
    <t>Sld.</t>
  </si>
  <si>
    <t>Scelcidumnia</t>
  </si>
  <si>
    <t>Oncidium × Scelochilus × Tolumnia</t>
  </si>
  <si>
    <t>Scelochilus - voir/see Comparettia</t>
  </si>
  <si>
    <t>Scd.</t>
  </si>
  <si>
    <t>Scelodium</t>
  </si>
  <si>
    <t>Oncidium × Scelochilus</t>
  </si>
  <si>
    <t>Sgl.</t>
  </si>
  <si>
    <t>Sceloglossum</t>
  </si>
  <si>
    <t>Odontoglossum × Scelochilus</t>
  </si>
  <si>
    <t>Sln.</t>
  </si>
  <si>
    <t xml:space="preserve">Scelonia </t>
  </si>
  <si>
    <t>Scelochilus × Tolumnia</t>
  </si>
  <si>
    <t>Slt.</t>
  </si>
  <si>
    <t xml:space="preserve">Scelorettia </t>
  </si>
  <si>
    <t>Comparettia × Scelochilus</t>
  </si>
  <si>
    <t>Schfa.</t>
  </si>
  <si>
    <t>Schafferara</t>
  </si>
  <si>
    <t>Aspasia × Brassia × Cochlioda × Miltonia × Odontoglossum</t>
  </si>
  <si>
    <t>Sdl.</t>
  </si>
  <si>
    <t xml:space="preserve">Schiedeella </t>
  </si>
  <si>
    <t>Slga.</t>
  </si>
  <si>
    <t xml:space="preserve">Schilligerara </t>
  </si>
  <si>
    <t>Aspasia × Gomesa × Miltonia</t>
  </si>
  <si>
    <t>Ssys.</t>
  </si>
  <si>
    <t>Schistotylus - voir/see Plectorrhiza</t>
  </si>
  <si>
    <t>Sct.</t>
  </si>
  <si>
    <t>Schlechterorchis - voir/see Habenaria</t>
  </si>
  <si>
    <t>Schlimia - voir/see Lagenanthus</t>
  </si>
  <si>
    <t>Schoenorchis</t>
  </si>
  <si>
    <t>Schombavola</t>
  </si>
  <si>
    <t>Brassavola × Schomburgkia</t>
  </si>
  <si>
    <t>Schombocatonia</t>
  </si>
  <si>
    <t>Broughtonia × Cattleya × Schomburgkia</t>
  </si>
  <si>
    <t>Schombocattleya - voir/see Laeliocattleya</t>
  </si>
  <si>
    <t>Schombodiacrium</t>
  </si>
  <si>
    <t>Diacrium × Schomburgkia</t>
  </si>
  <si>
    <t>Schomboepidendrum</t>
  </si>
  <si>
    <t>Epidendrum × Schomburgkia</t>
  </si>
  <si>
    <t>Schombolaelia - voir/see Laelia</t>
  </si>
  <si>
    <t>Schombolaeliopsis</t>
  </si>
  <si>
    <t>Laeliopsis × Schomburgkia</t>
  </si>
  <si>
    <t>Schombonia</t>
  </si>
  <si>
    <t>Broughtonia × Schomburgkia</t>
  </si>
  <si>
    <t>Schombonitis</t>
  </si>
  <si>
    <t>Schomburgkia × Sophronitis</t>
  </si>
  <si>
    <t>Schomburgkia - voir/see Laelia</t>
  </si>
  <si>
    <t>Scn.</t>
  </si>
  <si>
    <t>Schomcatanthe</t>
  </si>
  <si>
    <t>Cattleya × Guarianthe × Schomburgkia</t>
  </si>
  <si>
    <t>Sll.</t>
  </si>
  <si>
    <t xml:space="preserve">Schomcaulaelia </t>
  </si>
  <si>
    <t>Caularthron × Laelia × Schomburgkia</t>
  </si>
  <si>
    <t>Scty.</t>
  </si>
  <si>
    <t xml:space="preserve">Schomcaulattleya </t>
  </si>
  <si>
    <t>Cattleya × Caularthron × Schomburgkia</t>
  </si>
  <si>
    <t>Skr.</t>
  </si>
  <si>
    <t>Schomkeria</t>
  </si>
  <si>
    <t>Barkeria × Schomburgkia</t>
  </si>
  <si>
    <t>Smr.</t>
  </si>
  <si>
    <t xml:space="preserve">Schomrhyncattleya </t>
  </si>
  <si>
    <t>Cattleya × Rhyncholaelia × Schomburgkia</t>
  </si>
  <si>
    <t>Stm.</t>
  </si>
  <si>
    <t xml:space="preserve">Schuitemania </t>
  </si>
  <si>
    <t>Shk.</t>
  </si>
  <si>
    <t xml:space="preserve">Schunkeara </t>
  </si>
  <si>
    <t>Brassia × Miltonia × Miltoniopsis × Oncidium</t>
  </si>
  <si>
    <t>Swf.</t>
  </si>
  <si>
    <t xml:space="preserve">Schweinfurthara </t>
  </si>
  <si>
    <t>Brassia × Cischweinfia × Oncidium × Rodriguezia</t>
  </si>
  <si>
    <t>Snk.</t>
  </si>
  <si>
    <t xml:space="preserve">Scolnikara </t>
  </si>
  <si>
    <t>Brassia × Gomesa × Miltonia × Rhynchostele</t>
  </si>
  <si>
    <t>Sctt.</t>
  </si>
  <si>
    <t>Scottara</t>
  </si>
  <si>
    <t>Aerides × Arachnis × Luisia</t>
  </si>
  <si>
    <t>Scullyara</t>
  </si>
  <si>
    <t>Cattleya × Epidendrum × Schomburgkia</t>
  </si>
  <si>
    <t>Scuticaria</t>
  </si>
  <si>
    <t>Seahexa</t>
  </si>
  <si>
    <t>Hexadesmia × Hexisea</t>
  </si>
  <si>
    <t>Se.</t>
  </si>
  <si>
    <t>Sealara</t>
  </si>
  <si>
    <t>Papilionanthe × Paraphalaenopsis × Vanda</t>
  </si>
  <si>
    <t>Sedn.</t>
  </si>
  <si>
    <t>Sedenara</t>
  </si>
  <si>
    <t>Brassia × Odontoglossum × Oncidium × Rhynchostele</t>
  </si>
  <si>
    <t>Sedirea - voir/see Phalaenopsis</t>
  </si>
  <si>
    <t>Sgra.</t>
  </si>
  <si>
    <t>Segerara</t>
  </si>
  <si>
    <t>Aspasia × Cochlioda × Miltonia × Odontoglossum × Oncidium</t>
  </si>
  <si>
    <t>Srr.</t>
  </si>
  <si>
    <t>Seibertara</t>
  </si>
  <si>
    <t>Comparettia × Gomesa × Leochilus × Rodriguezia</t>
  </si>
  <si>
    <t>Snn.</t>
  </si>
  <si>
    <t>Seidenanda</t>
  </si>
  <si>
    <t>Seidenfadenia × Vanda</t>
  </si>
  <si>
    <t>Snt.</t>
  </si>
  <si>
    <t>Seidenanthe</t>
  </si>
  <si>
    <t>Papilionanthe x Seidenfadenia</t>
  </si>
  <si>
    <t>Sef.</t>
  </si>
  <si>
    <t>Seidenfadenara</t>
  </si>
  <si>
    <t>Cyrtochilum × Miltonia × Nohawilliamsia × Oncidium</t>
  </si>
  <si>
    <t>Sei.</t>
  </si>
  <si>
    <t>Seidenfadenia</t>
  </si>
  <si>
    <t>Sdn.</t>
  </si>
  <si>
    <t>Seidenides</t>
  </si>
  <si>
    <t>Aerides × Seidenfadenia</t>
  </si>
  <si>
    <t>Slu.</t>
  </si>
  <si>
    <t xml:space="preserve">Seidenluisia </t>
  </si>
  <si>
    <t xml:space="preserve">Luisia x Seidenfadenia </t>
  </si>
  <si>
    <t>Slty.</t>
  </si>
  <si>
    <t>Seidenluistylis</t>
  </si>
  <si>
    <t>Luisia x Rhynchostylis x Seidenfadenia</t>
  </si>
  <si>
    <t>Slb.</t>
  </si>
  <si>
    <t>Selbyana - voir/see Lycaste</t>
  </si>
  <si>
    <t>Selenipedium</t>
  </si>
  <si>
    <t>Sngs.</t>
  </si>
  <si>
    <t>Senghasara</t>
  </si>
  <si>
    <t>Ada × Gomesa × Odontoglossum</t>
  </si>
  <si>
    <t>Sry.</t>
  </si>
  <si>
    <t>Seraphrys</t>
  </si>
  <si>
    <t>Ophrys × Serapias</t>
  </si>
  <si>
    <t>Srps.</t>
  </si>
  <si>
    <t>Serapias</t>
  </si>
  <si>
    <t>Ser.</t>
  </si>
  <si>
    <t>Serapicamptis</t>
  </si>
  <si>
    <t>Anacamptis × Serapias</t>
  </si>
  <si>
    <t>Sz.</t>
  </si>
  <si>
    <t>Serapirhiza</t>
  </si>
  <si>
    <t>Dactylorhiza × Serapias</t>
  </si>
  <si>
    <t>Sgr.</t>
  </si>
  <si>
    <t>Sergioara</t>
  </si>
  <si>
    <t>Cattleya × Epidendrum × Guarianthe × Rhyncholaelia</t>
  </si>
  <si>
    <t>Srp.</t>
  </si>
  <si>
    <t>Serpenticaulis - voir/see Bulbophyllum</t>
  </si>
  <si>
    <t>Severinara</t>
  </si>
  <si>
    <t>Diacrium × Laelia × Sophronitis</t>
  </si>
  <si>
    <t>Svl.</t>
  </si>
  <si>
    <t xml:space="preserve">Sevillaara </t>
  </si>
  <si>
    <t>Broughtonia × Cattleya × Encyclia × Laelia</t>
  </si>
  <si>
    <t>Shn.</t>
  </si>
  <si>
    <t>Sheehanara</t>
  </si>
  <si>
    <t>Ascoglossum × Renanthera × Trichoglottis</t>
  </si>
  <si>
    <t>Srf.</t>
  </si>
  <si>
    <t xml:space="preserve">Sherriffara </t>
  </si>
  <si>
    <t>Brassia × Cyrtochilum × Gomesa × Oncidium</t>
  </si>
  <si>
    <t>Shigeuraara</t>
  </si>
  <si>
    <t>Ascocentrum × Ascoglossum × Renanthera × Vanda</t>
  </si>
  <si>
    <t>Shipm.</t>
  </si>
  <si>
    <t>Shipmanara</t>
  </si>
  <si>
    <t>Broughtonia × Diacrium × Schomburgkia</t>
  </si>
  <si>
    <t>Shva.</t>
  </si>
  <si>
    <t xml:space="preserve">Shiveara </t>
  </si>
  <si>
    <t>Aspasia × Brassia × Odontoglossum × Oncidium</t>
  </si>
  <si>
    <t>Sidranara</t>
  </si>
  <si>
    <t>Siegeristara</t>
  </si>
  <si>
    <t>(Bulbophyllum)</t>
  </si>
  <si>
    <t>Bulbophyllum × Cirrhopetalum × Trias</t>
  </si>
  <si>
    <t>Sievekingia</t>
  </si>
  <si>
    <t>Sgdm.</t>
  </si>
  <si>
    <t>Sigmacidium</t>
  </si>
  <si>
    <t>Oncidium × Sigmatostalix</t>
  </si>
  <si>
    <t>Sigmatochilus - voir/see Coelogyne</t>
  </si>
  <si>
    <t>Sigmatogyne - voir/see Coelogyne</t>
  </si>
  <si>
    <t>Sgmx.</t>
  </si>
  <si>
    <t>Sigmatostalix</t>
  </si>
  <si>
    <t>Sgmt.</t>
  </si>
  <si>
    <t>Sigmettia</t>
  </si>
  <si>
    <t>Comparettia × Sigmatostalix</t>
  </si>
  <si>
    <t>Silpaprasertara</t>
  </si>
  <si>
    <t>Aerides × Ascocentrum × Sarcanthus</t>
  </si>
  <si>
    <t>Sgt.</t>
  </si>
  <si>
    <t>Simpliglottis - voir/see Chiloglottis</t>
  </si>
  <si>
    <t>Sjm.</t>
  </si>
  <si>
    <t>Sirjeremiahara</t>
  </si>
  <si>
    <t>Gomesa × Miltonia × Nohawilliamsia × Rhynchostele</t>
  </si>
  <si>
    <t>Skp.</t>
  </si>
  <si>
    <t>Skeptrostachys</t>
  </si>
  <si>
    <t>Sladeara</t>
  </si>
  <si>
    <t>Doritis × Phalaenopsis × Sarcochilus</t>
  </si>
  <si>
    <t>Smitinandia</t>
  </si>
  <si>
    <t>Sbgcm.</t>
  </si>
  <si>
    <t xml:space="preserve">Sobennigraecum </t>
  </si>
  <si>
    <t>Angraecum × Sobennikoffia</t>
  </si>
  <si>
    <t>Sbk.</t>
  </si>
  <si>
    <t>Sobennikoffia</t>
  </si>
  <si>
    <t>Sob.</t>
  </si>
  <si>
    <t>Sobralia</t>
  </si>
  <si>
    <t>Sbl.</t>
  </si>
  <si>
    <t>Sobratilla</t>
  </si>
  <si>
    <t>Bletilla × Sobralia</t>
  </si>
  <si>
    <t>Slr.</t>
  </si>
  <si>
    <t xml:space="preserve">Solanderara </t>
  </si>
  <si>
    <t>Brassia × Cochlioda × Miltoniopsis × Odontoglossum</t>
  </si>
  <si>
    <t>Solenidiopsis - voir/see Oncidium</t>
  </si>
  <si>
    <t>Solenidium</t>
  </si>
  <si>
    <t>Sopharthron</t>
  </si>
  <si>
    <t>Caularthron × Sophronitis</t>
  </si>
  <si>
    <t>Sophrocattleya - voir/see Cattleya</t>
  </si>
  <si>
    <t>Sl.</t>
  </si>
  <si>
    <t>Sophrolaelia</t>
  </si>
  <si>
    <t>Laelia × Sophronitis</t>
  </si>
  <si>
    <t>Slc.</t>
  </si>
  <si>
    <t>Sophrolaeliocattleya</t>
  </si>
  <si>
    <t>Cattleya × Laelia × Sophronitis</t>
  </si>
  <si>
    <t>Sophronitella - voir/see Isabelia</t>
  </si>
  <si>
    <t>S.</t>
  </si>
  <si>
    <t>Sophronitis - voir/see Cattleya</t>
  </si>
  <si>
    <t>Soterosanthus</t>
  </si>
  <si>
    <t>Spa.</t>
  </si>
  <si>
    <t>Spathoglottis</t>
  </si>
  <si>
    <t>Spp.</t>
  </si>
  <si>
    <t xml:space="preserve">Spathophaius </t>
  </si>
  <si>
    <t>Phaius × Spathoglottis</t>
  </si>
  <si>
    <t>Specklinia</t>
  </si>
  <si>
    <t>Acostaea
Areldia
Cucumeria
Empusella
Gerardoa
Sylphia
Tribulago
Tridelta</t>
  </si>
  <si>
    <t>Spectaculum - voir/see Masdevallia</t>
  </si>
  <si>
    <t>Sphyrarhynchus</t>
  </si>
  <si>
    <t>Sphyrastylis - voir/see Ornithocephalus</t>
  </si>
  <si>
    <t>Sps.</t>
  </si>
  <si>
    <t>Spiessara</t>
  </si>
  <si>
    <t>Arachnis × Paraphalaenopsis × Renanthera × Vandopsis</t>
  </si>
  <si>
    <t>Spil.</t>
  </si>
  <si>
    <t xml:space="preserve">Spilorhiza </t>
  </si>
  <si>
    <t>Dactylorhiza × Spiranthes</t>
  </si>
  <si>
    <t>Spilotantha - voir/see Masdevallia</t>
  </si>
  <si>
    <t>Spir.</t>
  </si>
  <si>
    <t>Spiranthes</t>
  </si>
  <si>
    <t>Spr.</t>
  </si>
  <si>
    <t>Spruceara</t>
  </si>
  <si>
    <t>Cochlioda × Miltonia × Miltoniopsis × Odontoglossum</t>
  </si>
  <si>
    <t>Srisukara</t>
  </si>
  <si>
    <t>Ascocentrum × Cleisostoma × Rhynchostylis</t>
  </si>
  <si>
    <t>Staalara</t>
  </si>
  <si>
    <t>Barkeria × Laelia × Sophronitis</t>
  </si>
  <si>
    <t>Stacyara</t>
  </si>
  <si>
    <t>Cattleya × Epidendrum × Sophronitis</t>
  </si>
  <si>
    <t>Std.</t>
  </si>
  <si>
    <t xml:space="preserve">Staffordara </t>
  </si>
  <si>
    <t>Aganisia × Galeottia × Zygosepalum</t>
  </si>
  <si>
    <t>Stamariaara</t>
  </si>
  <si>
    <t>Ascocentrum × Phalaenopsis × Renanthera × Vanda</t>
  </si>
  <si>
    <t>Stb.</t>
  </si>
  <si>
    <t>Stanbreea</t>
  </si>
  <si>
    <t>Embreea × Stanhopea</t>
  </si>
  <si>
    <t>Stanfieldara</t>
  </si>
  <si>
    <t>Epidendrum × Laelia × Sophronitis</t>
  </si>
  <si>
    <t>Stga.</t>
  </si>
  <si>
    <t>Stangora</t>
  </si>
  <si>
    <t>Gongora × Stanhopea</t>
  </si>
  <si>
    <t>Stncn.</t>
  </si>
  <si>
    <t>Stanhocycnis</t>
  </si>
  <si>
    <t>Polycycnis × Stanhopea</t>
  </si>
  <si>
    <t>Stan.</t>
  </si>
  <si>
    <t>Stanhopea</t>
  </si>
  <si>
    <t>Ceratochilus</t>
  </si>
  <si>
    <t>Sant.</t>
  </si>
  <si>
    <t xml:space="preserve">Staurachnanthera </t>
  </si>
  <si>
    <t>Arachnis × Renanthera × Staurochilus</t>
  </si>
  <si>
    <t>Sup.</t>
  </si>
  <si>
    <t>Staurandopsis</t>
  </si>
  <si>
    <t>Staurochilus × Vandopsis</t>
  </si>
  <si>
    <t>Staurochilus - voir/see Trichoglottis</t>
  </si>
  <si>
    <t>Stgl.</t>
  </si>
  <si>
    <t>Staurochoglottis</t>
  </si>
  <si>
    <t>(Trichoglottis)</t>
  </si>
  <si>
    <t>Staurochilus × Trichoglottis</t>
  </si>
  <si>
    <t>Sp.</t>
  </si>
  <si>
    <t>Stauropsis - voir/see Trichoglottis</t>
  </si>
  <si>
    <t>Sur.</t>
  </si>
  <si>
    <t>Staurovanda</t>
  </si>
  <si>
    <t>Staurochilus × Vanda</t>
  </si>
  <si>
    <t>Ste.</t>
  </si>
  <si>
    <t>Stelis</t>
  </si>
  <si>
    <t>Condylago
Crocodeilanthe
Dracontia
Elongatia
Lomax
Physosiphon
Physothallis
Unciferia</t>
  </si>
  <si>
    <t>Stlma.</t>
  </si>
  <si>
    <t>Stellamizutaara</t>
  </si>
  <si>
    <t>Brassavola × Broughtonia × Cattleya</t>
  </si>
  <si>
    <t>Sbm.</t>
  </si>
  <si>
    <t>Stellilabium - voir/see Telipogon</t>
  </si>
  <si>
    <t>Stp.</t>
  </si>
  <si>
    <t xml:space="preserve">Stellipogon </t>
  </si>
  <si>
    <t>(Telipogon)</t>
  </si>
  <si>
    <t>Stellilabium × Telipogon</t>
  </si>
  <si>
    <t>Sen.</t>
  </si>
  <si>
    <t>Stenia</t>
  </si>
  <si>
    <t>Stla.</t>
  </si>
  <si>
    <t xml:space="preserve">Steniella </t>
  </si>
  <si>
    <t>Chaubardiella × Stenia</t>
  </si>
  <si>
    <t>Szl.</t>
  </si>
  <si>
    <t>Stenizella</t>
  </si>
  <si>
    <t>Stenia × Warczewiczella</t>
  </si>
  <si>
    <t>Snb.</t>
  </si>
  <si>
    <t>Stenobolusia</t>
  </si>
  <si>
    <t>Neobolusia × Stenoglottis</t>
  </si>
  <si>
    <t>Stenocoryne - voir/see Bifrenaria</t>
  </si>
  <si>
    <t>Sno.</t>
  </si>
  <si>
    <t xml:space="preserve">Stenodenella </t>
  </si>
  <si>
    <t>Mesadenella × Stenorrhynchos</t>
  </si>
  <si>
    <t>Sngl.</t>
  </si>
  <si>
    <t>Stenoglottis</t>
  </si>
  <si>
    <t>Snx.</t>
  </si>
  <si>
    <t>Stenolexia</t>
  </si>
  <si>
    <t>Pelexia × Stenorrhynchos</t>
  </si>
  <si>
    <t>Snp.</t>
  </si>
  <si>
    <t>Stenopetella</t>
  </si>
  <si>
    <t>Stenia × Warczewiczella × Zygopetalum</t>
  </si>
  <si>
    <t>Sntp.</t>
  </si>
  <si>
    <t>Stenoplectris</t>
  </si>
  <si>
    <t>Eltroplectris x Stenorrhynchos</t>
  </si>
  <si>
    <t>Spg.</t>
  </si>
  <si>
    <t xml:space="preserve">Stenopogon </t>
  </si>
  <si>
    <t>Cyclopogon × Stenorrhynchos</t>
  </si>
  <si>
    <t>Strs.</t>
  </si>
  <si>
    <t>Stenorrhynchos</t>
  </si>
  <si>
    <t xml:space="preserve">Saurorhynchos </t>
  </si>
  <si>
    <t>Stsc.</t>
  </si>
  <si>
    <t xml:space="preserve">Stenosarcos </t>
  </si>
  <si>
    <t>Sarcoglottis × Stenorrhynchos</t>
  </si>
  <si>
    <t>Sty.</t>
  </si>
  <si>
    <t>Stenotyla</t>
  </si>
  <si>
    <t>Sny.</t>
  </si>
  <si>
    <t>Stentleya</t>
  </si>
  <si>
    <t>Huntleya x Stenia</t>
  </si>
  <si>
    <t>Stph.</t>
  </si>
  <si>
    <t xml:space="preserve">Stephenara </t>
  </si>
  <si>
    <t>Aganisia × Batemannia × Neogardneria × Otostylis × Zygopetalum × Zygosepalum</t>
  </si>
  <si>
    <t>Stmk.</t>
  </si>
  <si>
    <t xml:space="preserve">Stephenmonkhouseara </t>
  </si>
  <si>
    <t>Stereochilus</t>
  </si>
  <si>
    <t>Sos.</t>
  </si>
  <si>
    <t>Stereostylis</t>
  </si>
  <si>
    <t xml:space="preserve">Rhynchostylis x Stereochilus </t>
  </si>
  <si>
    <t>Spf.</t>
  </si>
  <si>
    <t xml:space="preserve">Steumpfleara </t>
  </si>
  <si>
    <t>Aspasia × Brassia × Gomesa × Oncidium</t>
  </si>
  <si>
    <t>Stwt.</t>
  </si>
  <si>
    <t>Stewartara</t>
  </si>
  <si>
    <t>Ada × Cochlioda × Odontoglossum</t>
  </si>
  <si>
    <t>Sck.</t>
  </si>
  <si>
    <t>Stichorkis</t>
  </si>
  <si>
    <t>Stolzia - voir/see Porpax</t>
  </si>
  <si>
    <t>Stonia</t>
  </si>
  <si>
    <t>Broughtonia × Sophronitis</t>
  </si>
  <si>
    <t>Strm.</t>
  </si>
  <si>
    <t xml:space="preserve">Stormara </t>
  </si>
  <si>
    <t>Cattleya × Guarianthe × Myrmecophila × Rhyncholaelia</t>
  </si>
  <si>
    <t>Streptoura - voir/see Masdevallia</t>
  </si>
  <si>
    <t>Str.</t>
  </si>
  <si>
    <t xml:space="preserve">Stricklandara </t>
  </si>
  <si>
    <t>Cattleya × Encyclia × Guarianthe × Laelia</t>
  </si>
  <si>
    <t>Syl.</t>
  </si>
  <si>
    <t>Styloglossum - voir/see Calanthe</t>
  </si>
  <si>
    <t>Saa.</t>
  </si>
  <si>
    <t>Suara</t>
  </si>
  <si>
    <t>Cattleya x Caularthron x Encyclia x Guarianthe x Laelia</t>
  </si>
  <si>
    <t>Syc.</t>
  </si>
  <si>
    <t xml:space="preserve">Sudalycenaria </t>
  </si>
  <si>
    <t>Bifrenaria × Lycaste × Sudamerlycaste</t>
  </si>
  <si>
    <t>Sud.</t>
  </si>
  <si>
    <t>Sudamerlycaste - voir/see Ida</t>
  </si>
  <si>
    <t>Sul.</t>
  </si>
  <si>
    <t>Sudamuloa</t>
  </si>
  <si>
    <t>Anguloa × Sudamerlycaste</t>
  </si>
  <si>
    <t>Smg.</t>
  </si>
  <si>
    <t>Summerangis</t>
  </si>
  <si>
    <t>Aerangis × Summerhayesia</t>
  </si>
  <si>
    <t>Sum.</t>
  </si>
  <si>
    <t>Summerhayesia</t>
  </si>
  <si>
    <t>Sprra.</t>
  </si>
  <si>
    <t xml:space="preserve">Susanperreiraara </t>
  </si>
  <si>
    <t>Broughtonia × Cattleya × Tetramicra</t>
  </si>
  <si>
    <t>Sutingara</t>
  </si>
  <si>
    <t>Arachnis × Ascocentrum × Phalaenopsis × Vanda × Vandopsis.</t>
  </si>
  <si>
    <t>Svk.</t>
  </si>
  <si>
    <t xml:space="preserve">Svenkoeltzia </t>
  </si>
  <si>
    <t>Sw.</t>
  </si>
  <si>
    <t xml:space="preserve">Sweetara </t>
  </si>
  <si>
    <t>Paraphalaenopsis × Rhynchostylis × Vanda</t>
  </si>
  <si>
    <t>Sylphia - voir/see Specklinia</t>
  </si>
  <si>
    <t>Symmonsara</t>
  </si>
  <si>
    <t>Brassavola × Cattleya × Epidendrum × Schomburgkia.</t>
  </si>
  <si>
    <t>Symphyglossum - voir/see Oncidium</t>
  </si>
  <si>
    <t>Systeloglossum</t>
  </si>
  <si>
    <t>Tch.</t>
  </si>
  <si>
    <t>Taeniochista</t>
  </si>
  <si>
    <t>Chiloschista × Taeniophyllum</t>
  </si>
  <si>
    <t>Tae.</t>
  </si>
  <si>
    <t>Taeniophyllum</t>
  </si>
  <si>
    <t>Tainia</t>
  </si>
  <si>
    <t>Tin.</t>
  </si>
  <si>
    <t>Tainiopsis - voir/see Eriodes</t>
  </si>
  <si>
    <t>Tak.</t>
  </si>
  <si>
    <t xml:space="preserve">Takakiara </t>
  </si>
  <si>
    <t>Lycaste × Pabstia × Zygopetalum</t>
  </si>
  <si>
    <t>Talpinaria - voir/see Pleurothallis</t>
  </si>
  <si>
    <t>Tanara</t>
  </si>
  <si>
    <t>Aerides × Ascocentrum × Renanthera × Rhynchostylis</t>
  </si>
  <si>
    <t>Tsr.</t>
  </si>
  <si>
    <t xml:space="preserve">Tansirara </t>
  </si>
  <si>
    <t>Aerides × Arachnis × Papilionanthe × Vanda</t>
  </si>
  <si>
    <t>Tapeinoglossum - voir/see Bulbophyllum</t>
  </si>
  <si>
    <t>Tlp.</t>
  </si>
  <si>
    <t xml:space="preserve">Tapilinopsis </t>
  </si>
  <si>
    <t>Papilionanthe × Phalaenopsis × Taprobanea</t>
  </si>
  <si>
    <t>Tpch.</t>
  </si>
  <si>
    <t>Taprachnis</t>
  </si>
  <si>
    <t>Arachnis × Taprobanea</t>
  </si>
  <si>
    <t>Tar.</t>
  </si>
  <si>
    <t>Taprachthera</t>
  </si>
  <si>
    <t>Arachnis × Renanthera × Taprobanea</t>
  </si>
  <si>
    <t>Tpd.</t>
  </si>
  <si>
    <t xml:space="preserve">Tapranda </t>
  </si>
  <si>
    <t>Taprobanea × Vanda</t>
  </si>
  <si>
    <t>Tpr.</t>
  </si>
  <si>
    <t>Tapranthera</t>
  </si>
  <si>
    <t>Renanthera × Taprobanea</t>
  </si>
  <si>
    <t>Tph.</t>
  </si>
  <si>
    <t xml:space="preserve">Tapranthopsis </t>
  </si>
  <si>
    <t>Sarcanthopsis × Taprobanea</t>
  </si>
  <si>
    <t>Tprn.</t>
  </si>
  <si>
    <t>Taprenopsis</t>
  </si>
  <si>
    <t>Phalaenopsis × Renanthera × Taprobanea</t>
  </si>
  <si>
    <t>Trvp.</t>
  </si>
  <si>
    <t xml:space="preserve">Taprenvandopsis </t>
  </si>
  <si>
    <t>Renanthera × Taprobanea × Vandopsis</t>
  </si>
  <si>
    <t>Tpn.</t>
  </si>
  <si>
    <t xml:space="preserve">Taproanthe </t>
  </si>
  <si>
    <t>Papilionanthe × Taprobanea</t>
  </si>
  <si>
    <t>Taprobanea</t>
  </si>
  <si>
    <t>Tpg.</t>
  </si>
  <si>
    <t>Taproglottis</t>
  </si>
  <si>
    <t>Taprobanea × Trichoglottis</t>
  </si>
  <si>
    <t>Tpp.</t>
  </si>
  <si>
    <t xml:space="preserve">Tapronopsis </t>
  </si>
  <si>
    <t>Phalaenopsis × Taprobanea</t>
  </si>
  <si>
    <t>Tppd.</t>
  </si>
  <si>
    <t xml:space="preserve">Tapropapilanda </t>
  </si>
  <si>
    <t>Papilionanthe × Taprobanea × Vanda</t>
  </si>
  <si>
    <t>Tplt.</t>
  </si>
  <si>
    <t>Tapropapilanthera</t>
  </si>
  <si>
    <t>Papilionanthe × Renanthera × Taprobanea</t>
  </si>
  <si>
    <t>Tprp.</t>
  </si>
  <si>
    <t>Taproparanthera</t>
  </si>
  <si>
    <t>Paraphalaenopsis × Renanthera × Taprobanea</t>
  </si>
  <si>
    <t>Tpln.</t>
  </si>
  <si>
    <t>Taprophalanda</t>
  </si>
  <si>
    <t>Phalaenopsis × Taprobanea × Vanda</t>
  </si>
  <si>
    <t>Tpt.</t>
  </si>
  <si>
    <t xml:space="preserve">Taprotrichothera </t>
  </si>
  <si>
    <t>Renanthera × Taprobanea × Trichoglottis</t>
  </si>
  <si>
    <t>Tvd.</t>
  </si>
  <si>
    <t xml:space="preserve">Tapvandachnis </t>
  </si>
  <si>
    <t>Arachnis × Taprobanea × Vanda</t>
  </si>
  <si>
    <t>Tvr.</t>
  </si>
  <si>
    <t xml:space="preserve">Tapvandera </t>
  </si>
  <si>
    <t>Renanthera × Taprobanea × Vanda</t>
  </si>
  <si>
    <t>Tat.</t>
  </si>
  <si>
    <t>Tateara</t>
  </si>
  <si>
    <t>Encyclia × Epidendrum × Guarianthe × Prosthechea</t>
  </si>
  <si>
    <t>Tdz.</t>
  </si>
  <si>
    <t>Telidezia</t>
  </si>
  <si>
    <t>Fernandezia × Telipogon</t>
  </si>
  <si>
    <t>Tp.</t>
  </si>
  <si>
    <t>Telipogon</t>
  </si>
  <si>
    <t>Stellilabium</t>
  </si>
  <si>
    <t>Tlt.</t>
  </si>
  <si>
    <t>Telisterella</t>
  </si>
  <si>
    <t>Hofmeisterella × Telipogon</t>
  </si>
  <si>
    <t>Thra.</t>
  </si>
  <si>
    <t xml:space="preserve">Teohara </t>
  </si>
  <si>
    <t>Arachnis × Renanthera × Vanda × Vandopsis</t>
  </si>
  <si>
    <t>Tbg.</t>
  </si>
  <si>
    <t>Tetrabroughtanthe</t>
  </si>
  <si>
    <t>Broughtonia × Guarianthe × Tetramicra</t>
  </si>
  <si>
    <t>Ttct.</t>
  </si>
  <si>
    <t>Tetracattleya</t>
  </si>
  <si>
    <t>Cattleya × Tetramicra</t>
  </si>
  <si>
    <t>Tcy.</t>
  </si>
  <si>
    <t xml:space="preserve">Tetracyclia </t>
  </si>
  <si>
    <t>Encyclia × Tetramicra</t>
  </si>
  <si>
    <t>Tetradiacrium</t>
  </si>
  <si>
    <t>Diacrium × Tetramicra</t>
  </si>
  <si>
    <t>Ttka.</t>
  </si>
  <si>
    <t>Tetrakeria</t>
  </si>
  <si>
    <t>Barkeria × Tetramicra</t>
  </si>
  <si>
    <t>Tetraliopsis</t>
  </si>
  <si>
    <t>Laeliopsis × Tetramicra</t>
  </si>
  <si>
    <t>Ttma.</t>
  </si>
  <si>
    <t>Tetramicra</t>
  </si>
  <si>
    <t>Tetrapeltis - voir/see Coelogyne</t>
  </si>
  <si>
    <t>Ttt.</t>
  </si>
  <si>
    <t>Tetrarthron</t>
  </si>
  <si>
    <t>Caularthron × Tetramicra</t>
  </si>
  <si>
    <t>Tyc.</t>
  </si>
  <si>
    <t>Tetrasychilis</t>
  </si>
  <si>
    <t>Psychilis × Tetramicra</t>
  </si>
  <si>
    <t>Thh.</t>
  </si>
  <si>
    <t>Tetrathechea</t>
  </si>
  <si>
    <t>Prosthechea x Tetramicra</t>
  </si>
  <si>
    <t>Tttna.</t>
  </si>
  <si>
    <t xml:space="preserve">Tetratonia </t>
  </si>
  <si>
    <t>Broughtonia × Tetramicra</t>
  </si>
  <si>
    <t>Trn.</t>
  </si>
  <si>
    <t xml:space="preserve">Tetronichilis </t>
  </si>
  <si>
    <t>Broughtonia × Psychilis × Tetramicra</t>
  </si>
  <si>
    <t>Teuscheria</t>
  </si>
  <si>
    <t>The.</t>
  </si>
  <si>
    <t>Thecopus</t>
  </si>
  <si>
    <t>Tcs.</t>
  </si>
  <si>
    <t>Thecostele</t>
  </si>
  <si>
    <t>Ttp.</t>
  </si>
  <si>
    <t xml:space="preserve">Thecostelopus </t>
  </si>
  <si>
    <t>Thecopus × Thecostele</t>
  </si>
  <si>
    <t>Thelasis</t>
  </si>
  <si>
    <t>Thelychiton - voir/see Dendrobium</t>
  </si>
  <si>
    <t>Thel.</t>
  </si>
  <si>
    <t>Thelymitra</t>
  </si>
  <si>
    <t>Typ.</t>
  </si>
  <si>
    <t>Thelypilis</t>
  </si>
  <si>
    <t>Thelychiton x Tropilis</t>
  </si>
  <si>
    <t>Thsra.</t>
  </si>
  <si>
    <t>Thesaera</t>
  </si>
  <si>
    <t>Thmpa.</t>
  </si>
  <si>
    <t>Thompsonara</t>
  </si>
  <si>
    <t>Catasetum × Cymbidium × Grammatophyllum</t>
  </si>
  <si>
    <t>Thr.</t>
  </si>
  <si>
    <t xml:space="preserve">Thouarsara </t>
  </si>
  <si>
    <t>Brassia × Gomesa × Miltonia × Rodriguezia</t>
  </si>
  <si>
    <t>Tx.</t>
  </si>
  <si>
    <t>Thrixspermum</t>
  </si>
  <si>
    <t>Thu.</t>
  </si>
  <si>
    <t>Thunia</t>
  </si>
  <si>
    <t>Tnl.</t>
  </si>
  <si>
    <t>Thunilla</t>
  </si>
  <si>
    <t>Bletilla × Thunia</t>
  </si>
  <si>
    <t>Thuniopsis</t>
  </si>
  <si>
    <t>Tbs.</t>
  </si>
  <si>
    <t>Tibbsara</t>
  </si>
  <si>
    <t>Pabstia x Paradisanthus x Zygopetalum</t>
  </si>
  <si>
    <t>Ticoglossum - voir/see Rossioglossum</t>
  </si>
  <si>
    <t>Tipularia</t>
  </si>
  <si>
    <t>Tld.</t>
  </si>
  <si>
    <t>Toladenia</t>
  </si>
  <si>
    <t>Macradenia × Tolumnia</t>
  </si>
  <si>
    <t>Tos.</t>
  </si>
  <si>
    <t>Tolassia</t>
  </si>
  <si>
    <t>Brassia × Tolumnia</t>
  </si>
  <si>
    <t>Tgz.</t>
  </si>
  <si>
    <t xml:space="preserve">Tolguezettia </t>
  </si>
  <si>
    <t>Comparettia × Rodriguezia × Tolumnia</t>
  </si>
  <si>
    <t>Tnc.</t>
  </si>
  <si>
    <t xml:space="preserve">Toloncettia </t>
  </si>
  <si>
    <t>Comparettia × Oncidium × Tolumnia</t>
  </si>
  <si>
    <t>Tln.</t>
  </si>
  <si>
    <t>Toluandra</t>
  </si>
  <si>
    <t>Galeandra × Tolumnia</t>
  </si>
  <si>
    <t>Tun.</t>
  </si>
  <si>
    <t xml:space="preserve">Tolucentrum </t>
  </si>
  <si>
    <t>Tolumnia × Trichocentrum</t>
  </si>
  <si>
    <t>Tgl.</t>
  </si>
  <si>
    <t xml:space="preserve">Toluglossum </t>
  </si>
  <si>
    <t>Odontoglossum × Tolumnia</t>
  </si>
  <si>
    <t>Tolu.</t>
  </si>
  <si>
    <t>Tolumnia</t>
  </si>
  <si>
    <t>Antillanorchis
Braasiella
Gudrunia
Hispaniella</t>
  </si>
  <si>
    <t>Tmp.</t>
  </si>
  <si>
    <t>Tolumnopsis</t>
  </si>
  <si>
    <t>Miltoniopsis × Tolumnia</t>
  </si>
  <si>
    <t>Tut.</t>
  </si>
  <si>
    <t xml:space="preserve">Tolutonia </t>
  </si>
  <si>
    <t>Miltonia × Tolumnia</t>
  </si>
  <si>
    <t>Trp.</t>
  </si>
  <si>
    <t>Trachypetalum - voir/see Habenaria</t>
  </si>
  <si>
    <t>T.</t>
  </si>
  <si>
    <t xml:space="preserve">Traunsteinera </t>
  </si>
  <si>
    <t>Trautara</t>
  </si>
  <si>
    <t>Doritis × Luisia × Phalaenopsis</t>
  </si>
  <si>
    <t>Trev.</t>
  </si>
  <si>
    <t xml:space="preserve">Trevorara </t>
  </si>
  <si>
    <t>Arachnis × Phalaenopsis × Vanda</t>
  </si>
  <si>
    <t>Trias - voir/see Bulbophyllum</t>
  </si>
  <si>
    <t>Triaspetalum - voir/see Triasphyllum</t>
  </si>
  <si>
    <t>Cirrhopetalum × Trias</t>
  </si>
  <si>
    <t>Triasphyllum</t>
  </si>
  <si>
    <t>Bulbophyllum × Trias</t>
  </si>
  <si>
    <t>Tribulago - voir/see Specklinia</t>
  </si>
  <si>
    <t>Tss.</t>
  </si>
  <si>
    <t>Trichassia</t>
  </si>
  <si>
    <t>Brassia × Trichocentrum</t>
  </si>
  <si>
    <t>Tcn.</t>
  </si>
  <si>
    <t xml:space="preserve">Trichocenilus </t>
  </si>
  <si>
    <t>Leochilus × Trichocentrum</t>
  </si>
  <si>
    <t>Ths.</t>
  </si>
  <si>
    <t>Trichocensiella</t>
  </si>
  <si>
    <t>Psychopsiella × Trichocentrum</t>
  </si>
  <si>
    <t>Trt.</t>
  </si>
  <si>
    <t>Trichocentrum</t>
  </si>
  <si>
    <t>Cohniella
Lophiaris</t>
  </si>
  <si>
    <t>Tc.</t>
  </si>
  <si>
    <t>Trichoceros</t>
  </si>
  <si>
    <t>Tpy.</t>
  </si>
  <si>
    <t>Trichocidiphyllum</t>
  </si>
  <si>
    <t>Grandiphyllum × Oncidium × Trichocentrum</t>
  </si>
  <si>
    <t>Trcdm.</t>
  </si>
  <si>
    <t>Trichocidium</t>
  </si>
  <si>
    <t>Oncidium × Trichocentrum</t>
  </si>
  <si>
    <t>Tyd.</t>
  </si>
  <si>
    <t xml:space="preserve">Trichocyrtocidium </t>
  </si>
  <si>
    <t>Cyrtochilum × Oncidium × Trichocentrum</t>
  </si>
  <si>
    <t>Tdza.</t>
  </si>
  <si>
    <t xml:space="preserve">Trichodezia </t>
  </si>
  <si>
    <t>Fernandezia × Trichoceros</t>
  </si>
  <si>
    <t>Trgl.</t>
  </si>
  <si>
    <t>Trichoglottis</t>
  </si>
  <si>
    <t>Staurochilus
Stauropsis</t>
  </si>
  <si>
    <t>Tnn.</t>
  </si>
  <si>
    <t>Trichononcos</t>
  </si>
  <si>
    <t>Adenoncos × Trichoglottis</t>
  </si>
  <si>
    <t>Trnps.</t>
  </si>
  <si>
    <t xml:space="preserve">Trichonopsis </t>
  </si>
  <si>
    <t>Phalaenopsis × Trichoglottis</t>
  </si>
  <si>
    <t>Trpla.</t>
  </si>
  <si>
    <t>Trichopilia</t>
  </si>
  <si>
    <t>Helcia</t>
  </si>
  <si>
    <t>Tpgn.</t>
  </si>
  <si>
    <t>Trichopogon</t>
  </si>
  <si>
    <t>Telipogon × Trichoceros</t>
  </si>
  <si>
    <t>Trcps.</t>
  </si>
  <si>
    <t xml:space="preserve">Trichopsis </t>
  </si>
  <si>
    <t>Trichoglottis × Vandopsis</t>
  </si>
  <si>
    <t>Trla.</t>
  </si>
  <si>
    <t xml:space="preserve">Trichorella </t>
  </si>
  <si>
    <t>Hofmeisterella × Trichoceros</t>
  </si>
  <si>
    <t>Tsx.</t>
  </si>
  <si>
    <t>Trichosalpinx</t>
  </si>
  <si>
    <t>Tht.</t>
  </si>
  <si>
    <t>Trichostele</t>
  </si>
  <si>
    <t>Rhynchostele × Trichocentrum</t>
  </si>
  <si>
    <t>Trst.</t>
  </si>
  <si>
    <t xml:space="preserve">Trichostylis </t>
  </si>
  <si>
    <t>Rhynchostylis × Trichoglottis</t>
  </si>
  <si>
    <t>Trcv.</t>
  </si>
  <si>
    <t xml:space="preserve">Trichovanda </t>
  </si>
  <si>
    <t>Trichoglottis × Vanda</t>
  </si>
  <si>
    <t>Tvv.</t>
  </si>
  <si>
    <t xml:space="preserve">Trichovanvanda </t>
  </si>
  <si>
    <t>Trichoglottis × Vanda × Vandopsis</t>
  </si>
  <si>
    <t>Tyt.</t>
  </si>
  <si>
    <t>Tricyrtochilum</t>
  </si>
  <si>
    <t>Cyrtochilum × Trichocentrum</t>
  </si>
  <si>
    <t>Tr.</t>
  </si>
  <si>
    <t>Tridactyle</t>
  </si>
  <si>
    <t>Tridelta - voir/see Specklinia</t>
  </si>
  <si>
    <t>Trgca.</t>
  </si>
  <si>
    <t>Trigolyca</t>
  </si>
  <si>
    <t>Mormolyca × Trigonidium</t>
  </si>
  <si>
    <t>Trgdm.</t>
  </si>
  <si>
    <t>Trigonidium - voir/see Maxillaria</t>
  </si>
  <si>
    <t>Tcd.</t>
  </si>
  <si>
    <t xml:space="preserve">Triodoncidium </t>
  </si>
  <si>
    <t>Odontoglossum × Oncidium × Trichocentrum</t>
  </si>
  <si>
    <t>Triotosiphon - voir/see Masdevallia</t>
  </si>
  <si>
    <t>Trisetella</t>
  </si>
  <si>
    <t>Tsla.</t>
  </si>
  <si>
    <t>Trisuloara</t>
  </si>
  <si>
    <t>Barkeria × Brassavola × Cattleya × Epidendrum × Laelia × Sophronitis</t>
  </si>
  <si>
    <t>Trizeuxis</t>
  </si>
  <si>
    <t>Tropilis - voir/see Dendrobium</t>
  </si>
  <si>
    <t>Tsa.</t>
  </si>
  <si>
    <t xml:space="preserve">Tsaiara </t>
  </si>
  <si>
    <t>Phalaenopsis × Renanthera × Vanda × Vandopsis</t>
  </si>
  <si>
    <t>Ts.</t>
  </si>
  <si>
    <t>Tsaiorchis</t>
  </si>
  <si>
    <t>Tst.</t>
  </si>
  <si>
    <t xml:space="preserve">Tsubotaara </t>
  </si>
  <si>
    <t>Aganisia × Pabstia × Zygopetalum</t>
  </si>
  <si>
    <t>Tbcm.</t>
  </si>
  <si>
    <t>Tubaecum</t>
  </si>
  <si>
    <t>Angraecum × Tuberolabium</t>
  </si>
  <si>
    <t>Tct.</t>
  </si>
  <si>
    <t xml:space="preserve">Tubecentron </t>
  </si>
  <si>
    <t>Ceratocentron × Tuberolabium</t>
  </si>
  <si>
    <t>Tblm.</t>
  </si>
  <si>
    <t>Tuberolabium</t>
  </si>
  <si>
    <t xml:space="preserve">Parapteroceras </t>
  </si>
  <si>
    <t>Tpc.</t>
  </si>
  <si>
    <t>Tuberoparaptoceras</t>
  </si>
  <si>
    <t>(Tuberolabium)</t>
  </si>
  <si>
    <t>Parapteroceras × Tuberolabium</t>
  </si>
  <si>
    <t>Tuck.</t>
  </si>
  <si>
    <t>Tuckerara</t>
  </si>
  <si>
    <t>Cattleya × Diacrium × Epidendrum</t>
  </si>
  <si>
    <t>Tna.</t>
  </si>
  <si>
    <t>Tunstillara</t>
  </si>
  <si>
    <t>Cattleya × Guarianthe × Laelia × Myrmecophila × Rhyncholaelia × Sophronitis</t>
  </si>
  <si>
    <t>Tbwa.</t>
  </si>
  <si>
    <t xml:space="preserve">Turnbowara </t>
  </si>
  <si>
    <t>Barkeria × Broughtonia × Cattleya</t>
  </si>
  <si>
    <t>Twr.</t>
  </si>
  <si>
    <t xml:space="preserve">Twuara </t>
  </si>
  <si>
    <t>Gomesa × Oncidium × Rodriguezia</t>
  </si>
  <si>
    <t>Unciferia  - voir/see Stelis</t>
  </si>
  <si>
    <t>Unguella - voir/see Acianthera</t>
  </si>
  <si>
    <t>Upta.</t>
  </si>
  <si>
    <t>Uptonara</t>
  </si>
  <si>
    <t>Phalaenopsis × Rhynchostylis × Sarcochilus</t>
  </si>
  <si>
    <t>Vacherotara</t>
  </si>
  <si>
    <t>Brassavola × Broughtonia × Cattleya × Epidendrum × Laelia × Sophronitis</t>
  </si>
  <si>
    <t>Vacl.</t>
  </si>
  <si>
    <t xml:space="preserve">Vanachnochilus </t>
  </si>
  <si>
    <t>Arachnis × Staurochilus × Vanda</t>
  </si>
  <si>
    <t>Vnsta.</t>
  </si>
  <si>
    <t>Vanalstyneara</t>
  </si>
  <si>
    <t>Miltonia × Odontoglossum × Oncidium × Rodriguezia</t>
  </si>
  <si>
    <t>Vtp.</t>
  </si>
  <si>
    <t xml:space="preserve">Vananthopsis </t>
  </si>
  <si>
    <t>Sarcanthopsis × Vanda</t>
  </si>
  <si>
    <t>Vcp.</t>
  </si>
  <si>
    <t>Vancampe</t>
  </si>
  <si>
    <t>Acampe × Vanda</t>
  </si>
  <si>
    <t>Vct.</t>
  </si>
  <si>
    <t>Vanchoanthe</t>
  </si>
  <si>
    <t>Papilionanthe × Rhynchostylis × Vanda</t>
  </si>
  <si>
    <t>V.</t>
  </si>
  <si>
    <t>Vanda</t>
  </si>
  <si>
    <t>Ascocentrum
Christensonia
Euanthe
Neofinetia</t>
  </si>
  <si>
    <t>Vanda (vegetative)</t>
  </si>
  <si>
    <t>Neofinetia</t>
  </si>
  <si>
    <t>Vchns.</t>
  </si>
  <si>
    <t xml:space="preserve">Vandachnis </t>
  </si>
  <si>
    <t>Van.</t>
  </si>
  <si>
    <t xml:space="preserve">Vandachostylis </t>
  </si>
  <si>
    <t>Vand.</t>
  </si>
  <si>
    <t>Vandaecum</t>
  </si>
  <si>
    <t>Angraecum × Vanda</t>
  </si>
  <si>
    <t>Vdnps.</t>
  </si>
  <si>
    <t>Vandaenopsis</t>
  </si>
  <si>
    <t>Phalaenopsis × Vanda</t>
  </si>
  <si>
    <t>Vths.</t>
  </si>
  <si>
    <t xml:space="preserve">Vandaeranthes </t>
  </si>
  <si>
    <t>Aeranthes × Vanda</t>
  </si>
  <si>
    <t>Vns.</t>
  </si>
  <si>
    <t xml:space="preserve">Vandensonides </t>
  </si>
  <si>
    <t>Aerides × Christensonia × Vanda</t>
  </si>
  <si>
    <t>Vandewegheara</t>
  </si>
  <si>
    <t>Ascocentrum × Doritis × Phalaenopsis × Vanda</t>
  </si>
  <si>
    <t>Vf.</t>
  </si>
  <si>
    <t xml:space="preserve">Vandofinetia </t>
  </si>
  <si>
    <t>Neofinetia × Vanda</t>
  </si>
  <si>
    <t>Vfds.</t>
  </si>
  <si>
    <t xml:space="preserve">Vandofinides </t>
  </si>
  <si>
    <t>Aerides × Neofinetia × Vanda</t>
  </si>
  <si>
    <t>Vg.</t>
  </si>
  <si>
    <t xml:space="preserve">Vandoglossum </t>
  </si>
  <si>
    <t>Holcoglossum × Vanda</t>
  </si>
  <si>
    <t>Vgt.</t>
  </si>
  <si>
    <t>Vandoglottanthe</t>
  </si>
  <si>
    <t>Papilionanthe × Trichoglottis × Vanda</t>
  </si>
  <si>
    <t>Vdpsd.</t>
  </si>
  <si>
    <t xml:space="preserve">Vandopsides </t>
  </si>
  <si>
    <t>Aerides × Vandopsis</t>
  </si>
  <si>
    <t>Vdps.</t>
  </si>
  <si>
    <t>Vandopsis</t>
  </si>
  <si>
    <t>Vandoritis</t>
  </si>
  <si>
    <t>Doritis × Vanda</t>
  </si>
  <si>
    <t>Vgm.</t>
  </si>
  <si>
    <t xml:space="preserve">Vanglossum </t>
  </si>
  <si>
    <t>Ascoglossum × Vanda</t>
  </si>
  <si>
    <t>Vl.</t>
  </si>
  <si>
    <t>Vanilla</t>
  </si>
  <si>
    <t>Veg.</t>
  </si>
  <si>
    <t>Vanlaenoglottis</t>
  </si>
  <si>
    <t>Phalaenopsis × Trichoglottis × Vanda</t>
  </si>
  <si>
    <t>Vnr.</t>
  </si>
  <si>
    <t xml:space="preserve">Vannerara </t>
  </si>
  <si>
    <t>Aspasia × Cochlioda × Odontoglossum × Rhynchostele</t>
  </si>
  <si>
    <t>Vpl.</t>
  </si>
  <si>
    <t xml:space="preserve">Vanphalanthe </t>
  </si>
  <si>
    <t>Papilionanthe × Phalaenopsis × Vanda</t>
  </si>
  <si>
    <t>Vqt.</t>
  </si>
  <si>
    <t xml:space="preserve">Vanquetia </t>
  </si>
  <si>
    <t>Robiquetia × Vanda</t>
  </si>
  <si>
    <t>Vst.</t>
  </si>
  <si>
    <t>Vanschista</t>
  </si>
  <si>
    <t>Chiloschista × Vanda</t>
  </si>
  <si>
    <t>Vsp.</t>
  </si>
  <si>
    <t xml:space="preserve">Vanstauropsis </t>
  </si>
  <si>
    <t>Staurochilus × Vanda × Vandopsis</t>
  </si>
  <si>
    <t>Ves.</t>
  </si>
  <si>
    <t xml:space="preserve">Vansteenisara </t>
  </si>
  <si>
    <t>Papilionanthe × Paraphalaenopsis × Rhynchostylis × Vanda</t>
  </si>
  <si>
    <t>Vtn.</t>
  </si>
  <si>
    <t>Vantonia</t>
  </si>
  <si>
    <t>Cottonia × Vanda</t>
  </si>
  <si>
    <t>Vrp.</t>
  </si>
  <si>
    <t>Vantrichopsis</t>
  </si>
  <si>
    <t>Trichochilus × Vanda × Vandopsis</t>
  </si>
  <si>
    <t>Vvd.</t>
  </si>
  <si>
    <t>Vanvanda</t>
  </si>
  <si>
    <t>Vrg.</t>
  </si>
  <si>
    <t xml:space="preserve">Vargasara </t>
  </si>
  <si>
    <t>Aspasia × Miltonia × Miltoniopsis × Rossioglossum</t>
  </si>
  <si>
    <t>Vascostylis</t>
  </si>
  <si>
    <t>Ascocentrum × Rhynchostylis × Vanda</t>
  </si>
  <si>
    <t>Vnra.</t>
  </si>
  <si>
    <t>Vaughnara</t>
  </si>
  <si>
    <t>Brassavola × Cattleya × Epidendrum</t>
  </si>
  <si>
    <t>Vja.</t>
  </si>
  <si>
    <t>Vejvarutara</t>
  </si>
  <si>
    <t>Broughtonia × Cattleya × Cattleyopsis</t>
  </si>
  <si>
    <t>Vrr.</t>
  </si>
  <si>
    <t xml:space="preserve">Veraara </t>
  </si>
  <si>
    <t>Pabstia × Pescatoria × Warczewiczella × Zygopetalum</t>
  </si>
  <si>
    <t>Vrm.</t>
  </si>
  <si>
    <t>Veramayara</t>
  </si>
  <si>
    <t>Cochleanthes × Pabstia × Pescatoria × Zygopetalum</t>
  </si>
  <si>
    <t>Vbn.</t>
  </si>
  <si>
    <t>Verboonenara (Kew)</t>
  </si>
  <si>
    <t>Broughtonia × Cattleya × Myrmecophila × Rhyncholaelia</t>
  </si>
  <si>
    <t>Verboonenara (Orchidwiz)</t>
  </si>
  <si>
    <t>Brassavola × Broughtonia × Cattleya × Laelia × Myrmecophila</t>
  </si>
  <si>
    <t>Vrml.</t>
  </si>
  <si>
    <t>Vermeulenia - voir/see Anacamptis</t>
  </si>
  <si>
    <t>Vestigium - voir/see Pleurothallis</t>
  </si>
  <si>
    <t>Vyr.</t>
  </si>
  <si>
    <t>Veyretia</t>
  </si>
  <si>
    <t>Vnt.</t>
  </si>
  <si>
    <t>Vicentelara</t>
  </si>
  <si>
    <t>Renanthera × Rhynchostylis × Vanda × Vandopsis</t>
  </si>
  <si>
    <t>Viraphandhuara</t>
  </si>
  <si>
    <t>Aerides × Ascocentrum × Neofinetia × Rhynchostylis × Vanda</t>
  </si>
  <si>
    <t>Vrs.</t>
  </si>
  <si>
    <t>Vitebrassonia</t>
  </si>
  <si>
    <t>Brassia × Miltonia × Vitekorchis</t>
  </si>
  <si>
    <t>Vtl.</t>
  </si>
  <si>
    <t>Vitechilum</t>
  </si>
  <si>
    <t>Cyrtochilum × Vitekorchis</t>
  </si>
  <si>
    <t>Vtc.</t>
  </si>
  <si>
    <t>Vitecidium</t>
  </si>
  <si>
    <t>Oncidium × Vitekorchis</t>
  </si>
  <si>
    <t>Vit.</t>
  </si>
  <si>
    <t>Vitekorchis</t>
  </si>
  <si>
    <t>Vkt.</t>
  </si>
  <si>
    <t xml:space="preserve">Volkertara </t>
  </si>
  <si>
    <t>Broughtonia × Cattleya × Guarianthe × Rhyncholaelia</t>
  </si>
  <si>
    <t>Vbm.</t>
  </si>
  <si>
    <t xml:space="preserve">Vonbismarckara </t>
  </si>
  <si>
    <t>Brassia × Gomesa × Miltonia × Oncidium</t>
  </si>
  <si>
    <t>Vri.</t>
  </si>
  <si>
    <t xml:space="preserve">Vriesara </t>
  </si>
  <si>
    <t>Broughtonia × Cattleya × Laelia × Rhyncholaelia</t>
  </si>
  <si>
    <t>Vuyl.</t>
  </si>
  <si>
    <t>Vuylstekeara</t>
  </si>
  <si>
    <t>Waibengara</t>
  </si>
  <si>
    <t>Aerides × Ascocentrum × Phalaenopsis × Rhynchostylis</t>
  </si>
  <si>
    <t>Wailaiara</t>
  </si>
  <si>
    <t>Aerides × Arachnis × Ascocentrum × Rhynchostylis × Vanda</t>
  </si>
  <si>
    <t>Wll.</t>
  </si>
  <si>
    <t xml:space="preserve">Wailaihowara </t>
  </si>
  <si>
    <t>Arachnis × Paraphalaenopsis × Rhynchostylis × Vanda</t>
  </si>
  <si>
    <t>Wre.</t>
  </si>
  <si>
    <t xml:space="preserve">Waireia </t>
  </si>
  <si>
    <t>Wrna.</t>
  </si>
  <si>
    <t>Waironara</t>
  </si>
  <si>
    <t>Aerides × Renanthera × Rhynchostylis × Vanda</t>
  </si>
  <si>
    <t>Wlb.</t>
  </si>
  <si>
    <t xml:space="preserve">Wallbrunnara </t>
  </si>
  <si>
    <t>Arachnis × Paraphalaenopsis × Vanda × Vandopsis</t>
  </si>
  <si>
    <t>Wrs.</t>
  </si>
  <si>
    <t xml:space="preserve">Warasara </t>
  </si>
  <si>
    <t>Broughtonia × Cattleya × Caularthron × Encyclia × Laelia × Psychilis × Rhyncholaelia</t>
  </si>
  <si>
    <t>Wtd.</t>
  </si>
  <si>
    <t xml:space="preserve">Warcatardia </t>
  </si>
  <si>
    <t>Chaubardia × Pescatoria × Warczewiczella</t>
  </si>
  <si>
    <t>Whb.</t>
  </si>
  <si>
    <t>Warchaubeanthes</t>
  </si>
  <si>
    <t>Chaubardia × Cochleanthes × Warczewiczella</t>
  </si>
  <si>
    <t>Wcy.</t>
  </si>
  <si>
    <t xml:space="preserve">Warchlerhyncha </t>
  </si>
  <si>
    <t>Chondrorhyncha × Cochleanthes × Warczewiczella</t>
  </si>
  <si>
    <t>Wzt.</t>
  </si>
  <si>
    <t xml:space="preserve">Warczatoria </t>
  </si>
  <si>
    <t>Pescatoria × Warczewiczella</t>
  </si>
  <si>
    <t>Wzb.</t>
  </si>
  <si>
    <t>Warczebardia</t>
  </si>
  <si>
    <t>Chaubardia × Warczewiczella</t>
  </si>
  <si>
    <t>Wzr.</t>
  </si>
  <si>
    <t xml:space="preserve">Warczerhyncha </t>
  </si>
  <si>
    <t>Chondrorhyncha × Warczewiczella</t>
  </si>
  <si>
    <t>Wcz.</t>
  </si>
  <si>
    <t>Warczewiczella</t>
  </si>
  <si>
    <t>Wws.</t>
  </si>
  <si>
    <t>Warczewscaphe</t>
  </si>
  <si>
    <t>Chondroscaphe × Warczewiczella</t>
  </si>
  <si>
    <t>Warmingia</t>
  </si>
  <si>
    <t>Wnra.</t>
  </si>
  <si>
    <t>Warneara</t>
  </si>
  <si>
    <t>Comparettia × Oncidium × Rodriguezia</t>
  </si>
  <si>
    <t>Wrn.</t>
  </si>
  <si>
    <t xml:space="preserve">Warnerara </t>
  </si>
  <si>
    <t>Brassavola × Cattleya × Myrmecophila × Rhyncholaelia</t>
  </si>
  <si>
    <t>Wra.</t>
  </si>
  <si>
    <t>Warrea</t>
  </si>
  <si>
    <t>Warreella</t>
  </si>
  <si>
    <t>Wtr.</t>
  </si>
  <si>
    <t xml:space="preserve">Warscatoranthes </t>
  </si>
  <si>
    <t>Cochleanthes × Pescatoria × Warczewiczella</t>
  </si>
  <si>
    <t>Wwz.</t>
  </si>
  <si>
    <t xml:space="preserve">Warszewiczara </t>
  </si>
  <si>
    <t>Pabstia × Promenaea × Warczewiczella × Zygopetalum</t>
  </si>
  <si>
    <t>Wtb.</t>
  </si>
  <si>
    <t xml:space="preserve">Watanabeara </t>
  </si>
  <si>
    <t>Cochlioda × Comparettia × Oncidium</t>
  </si>
  <si>
    <t>Wts.</t>
  </si>
  <si>
    <t>Watsonara</t>
  </si>
  <si>
    <t>Brassia × Odontoglossum × Oncidium × Trichocentrum</t>
  </si>
  <si>
    <t>Wbb.</t>
  </si>
  <si>
    <t xml:space="preserve">Weberbauerara </t>
  </si>
  <si>
    <t>Aspasia × Brassia × Miltonia × Miltoniopsis × Rossioglossum</t>
  </si>
  <si>
    <t>Westara</t>
  </si>
  <si>
    <t>Brassavola × Broughtonia × Cattleya × Laelia × Schomburgkia</t>
  </si>
  <si>
    <t>Wmr.</t>
  </si>
  <si>
    <t xml:space="preserve">Whitmoorara </t>
  </si>
  <si>
    <t>Papilionanthe × Phalaenopsis × Renanthera × Vanda</t>
  </si>
  <si>
    <t>Wbg.</t>
  </si>
  <si>
    <t xml:space="preserve">Wilburachangara </t>
  </si>
  <si>
    <t>Broughtonia × Cattleya × Euchile × Myrmecophila</t>
  </si>
  <si>
    <t>Wilburchangara</t>
  </si>
  <si>
    <t>Broughtonia × Cattleya × Epidendrum × Schomburgkia</t>
  </si>
  <si>
    <t>Whm.</t>
  </si>
  <si>
    <t>Wilhelmara</t>
  </si>
  <si>
    <t>Brassia × Miltonia × Rhynchostele</t>
  </si>
  <si>
    <t>Wilkinsara</t>
  </si>
  <si>
    <t>Williamara</t>
  </si>
  <si>
    <t>Colax × Neogardneria × Promenaea × Zygopetalum</t>
  </si>
  <si>
    <t>Wlc.</t>
  </si>
  <si>
    <t>Williamcookara</t>
  </si>
  <si>
    <t>Broughtonia × Cattleya × Caularthron × Laelia</t>
  </si>
  <si>
    <t>Wmp.</t>
  </si>
  <si>
    <t>Williampriceara</t>
  </si>
  <si>
    <t>Anguloa × Lycaste × Pabstia × Promenaea × Zygopetalum</t>
  </si>
  <si>
    <t>Whw.</t>
  </si>
  <si>
    <t xml:space="preserve">Williehowara </t>
  </si>
  <si>
    <t>Aerides × Arachnis × Rhynchostylis × Vanda</t>
  </si>
  <si>
    <t>Wmt.</t>
  </si>
  <si>
    <t>Wilmotteara</t>
  </si>
  <si>
    <t>Broughtonia × Cattleya × Guarianthe × Myrmecophila</t>
  </si>
  <si>
    <t>Wils.</t>
  </si>
  <si>
    <t xml:space="preserve">Wilsonara </t>
  </si>
  <si>
    <t>Cochlioda × Odontoglossum × Oncidium</t>
  </si>
  <si>
    <t>Wgfa.</t>
  </si>
  <si>
    <t xml:space="preserve">Wingfieldara </t>
  </si>
  <si>
    <t>Aspasia × Brassia × Odontoglossum</t>
  </si>
  <si>
    <t>Wse.</t>
  </si>
  <si>
    <t>Wiseara</t>
  </si>
  <si>
    <t>Anguloa × Lycaste × Xylobium</t>
  </si>
  <si>
    <t>With.</t>
  </si>
  <si>
    <t xml:space="preserve">Withnerara </t>
  </si>
  <si>
    <t>Aspasia × Miltonia × Odontoglossum × Oncidium</t>
  </si>
  <si>
    <t>Woj.</t>
  </si>
  <si>
    <t xml:space="preserve">Wojcechowskiara </t>
  </si>
  <si>
    <t>Broughtonia × Cattleya × Caularthron × Myrmecophila</t>
  </si>
  <si>
    <t>Wly.</t>
  </si>
  <si>
    <t xml:space="preserve">Wolleydodara </t>
  </si>
  <si>
    <t>Broughtonia × Cattleya × Epidendrum × Guarianthe</t>
  </si>
  <si>
    <t>Woo.</t>
  </si>
  <si>
    <t xml:space="preserve">Wooara </t>
  </si>
  <si>
    <t>Brassavola × Broughtonia × Epidendrum</t>
  </si>
  <si>
    <t>Woodwardara</t>
  </si>
  <si>
    <t>Colax × Neogardneria × Zygopetalum</t>
  </si>
  <si>
    <t>Wut.</t>
  </si>
  <si>
    <t xml:space="preserve">Wuttiphanara </t>
  </si>
  <si>
    <t>Aerides × Rhynchostylis × Vanda × Vandopsis</t>
  </si>
  <si>
    <t>Xenosia - voir/see Andinia</t>
  </si>
  <si>
    <t>Xerriara</t>
  </si>
  <si>
    <t>Arachnis × Ascocentrum × Rhynchostylis</t>
  </si>
  <si>
    <t>Xyl.</t>
  </si>
  <si>
    <t>Xylobium</t>
  </si>
  <si>
    <t>Yahiroara</t>
  </si>
  <si>
    <t>Brassavola × Cattleya × Epidendrum × Laelia × Schomburgkia</t>
  </si>
  <si>
    <t>Yamadara</t>
  </si>
  <si>
    <t>Brassavola × Cattleya × Epidendrum × Laelia</t>
  </si>
  <si>
    <t>Yap.</t>
  </si>
  <si>
    <t>Yapara</t>
  </si>
  <si>
    <t>Phalaenopsis × Rhynchostylis × Vanda</t>
  </si>
  <si>
    <t>Yeeara</t>
  </si>
  <si>
    <t>Ypga.</t>
  </si>
  <si>
    <t>Yeepengara</t>
  </si>
  <si>
    <t>Aerides × Phalaenopsis × Rhynchostylis × Vanda</t>
  </si>
  <si>
    <t>Ybk.</t>
  </si>
  <si>
    <t>Yeohbokara</t>
  </si>
  <si>
    <t>Arachnis × Papilionanthe × Paraphalaenopsis × Vanda</t>
  </si>
  <si>
    <t>Yin.</t>
  </si>
  <si>
    <t xml:space="preserve">Yinwaiara </t>
  </si>
  <si>
    <t>Aerides × Christensonia × Rhynchostylis × Vanda</t>
  </si>
  <si>
    <t>Ynra.</t>
  </si>
  <si>
    <t xml:space="preserve">Yoneoara </t>
  </si>
  <si>
    <t>Renanthera × Rhynchostylis × Vandopsis</t>
  </si>
  <si>
    <t>Yzwr.</t>
  </si>
  <si>
    <t>Yonezawaara</t>
  </si>
  <si>
    <t>Neofinetia × Rhynchostylis × Vanda</t>
  </si>
  <si>
    <t>Ygt.</t>
  </si>
  <si>
    <t>Youngyouthara</t>
  </si>
  <si>
    <t>Brassavola × Broughtonia × Cattleya × Caularthron</t>
  </si>
  <si>
    <t>Ypt.</t>
  </si>
  <si>
    <t xml:space="preserve">Ypsilactyle </t>
  </si>
  <si>
    <t>Tridactyle × Ypsilopus</t>
  </si>
  <si>
    <t>Ypsilopus</t>
  </si>
  <si>
    <t>Yusofara</t>
  </si>
  <si>
    <t>Arachnis × Ascocentrum × Renanthera × Vanda</t>
  </si>
  <si>
    <t>Ywg.</t>
  </si>
  <si>
    <t xml:space="preserve">Yuwengangara </t>
  </si>
  <si>
    <t>Arachnis × Paraphalaenopsis × Renanthera × Rhynchostylis × Vanda</t>
  </si>
  <si>
    <t>Zahleria - voir/see Masdevallia</t>
  </si>
  <si>
    <t>Zwn.</t>
  </si>
  <si>
    <t xml:space="preserve">Zelawillumnia </t>
  </si>
  <si>
    <t>Nohawilliamsia × Tolumnia × Zelenkoa</t>
  </si>
  <si>
    <t>Zlm.</t>
  </si>
  <si>
    <t xml:space="preserve">Zelemnia </t>
  </si>
  <si>
    <t>Tolumnia × Zelenkoa</t>
  </si>
  <si>
    <t>Zlc.</t>
  </si>
  <si>
    <t xml:space="preserve">Zelenchilum </t>
  </si>
  <si>
    <t>Cyrtochilum × Zelenkoa</t>
  </si>
  <si>
    <t>Zcs.</t>
  </si>
  <si>
    <t xml:space="preserve">Zelenchostele </t>
  </si>
  <si>
    <t>Rhynchostele × Zelenkoa</t>
  </si>
  <si>
    <t>Zct.</t>
  </si>
  <si>
    <t xml:space="preserve">Zelencidiostele </t>
  </si>
  <si>
    <t>Oncidium × Rhynchostele × Zelenkoa</t>
  </si>
  <si>
    <t>Zdp.</t>
  </si>
  <si>
    <t>Zelencidopsis</t>
  </si>
  <si>
    <t>Miltoniopsis × Oncidium × Zelenkoa</t>
  </si>
  <si>
    <t>Znt.</t>
  </si>
  <si>
    <t xml:space="preserve">Zelenettia </t>
  </si>
  <si>
    <t>Comparettia × Zelenkoa</t>
  </si>
  <si>
    <t>Zgs.</t>
  </si>
  <si>
    <t xml:space="preserve">Zelengomestele </t>
  </si>
  <si>
    <t>Gomesa × Rhynchostele × Zelenkoa</t>
  </si>
  <si>
    <t>Zel.</t>
  </si>
  <si>
    <t xml:space="preserve">Zelenkoa </t>
  </si>
  <si>
    <t>Zka.</t>
  </si>
  <si>
    <t xml:space="preserve">Zelenkoara </t>
  </si>
  <si>
    <t>Leochilus × Oncidium × Rodriguezia × Zelenkoa</t>
  </si>
  <si>
    <t>Zed.</t>
  </si>
  <si>
    <t xml:space="preserve">Zelenkocidium </t>
  </si>
  <si>
    <t>Oncidium × Zelenkoa</t>
  </si>
  <si>
    <t>Zgd.</t>
  </si>
  <si>
    <t xml:space="preserve">Zelglossoda </t>
  </si>
  <si>
    <t>Cochlioda × Odontoglossum × Zelenkoa</t>
  </si>
  <si>
    <t>Zmg.</t>
  </si>
  <si>
    <t>Zelomguezia</t>
  </si>
  <si>
    <t>Gomesa × Rodriguezia × Zelenkoa</t>
  </si>
  <si>
    <t>Zds.</t>
  </si>
  <si>
    <t xml:space="preserve">Zeloncidesa </t>
  </si>
  <si>
    <t>Gomesa × Oncidium × Zelenkoa</t>
  </si>
  <si>
    <t>Zts.</t>
  </si>
  <si>
    <t xml:space="preserve">Zeltonossum </t>
  </si>
  <si>
    <t>Miltonia × Odontoglossum × Zelenkoa</t>
  </si>
  <si>
    <t>Zgz.</t>
  </si>
  <si>
    <t xml:space="preserve">Zelumguezia </t>
  </si>
  <si>
    <t>Rodriguezia × Tolumnia × Zelenkoa</t>
  </si>
  <si>
    <t>Zyd.</t>
  </si>
  <si>
    <t xml:space="preserve">Zelyrtodium </t>
  </si>
  <si>
    <t>Cyrtochilum × Oncidium × Zelenkoa</t>
  </si>
  <si>
    <t>Zetagyne - voir/see Coelogyne</t>
  </si>
  <si>
    <t>Zeuxine</t>
  </si>
  <si>
    <t xml:space="preserve">Heterozeuxine </t>
  </si>
  <si>
    <t>Zo.</t>
  </si>
  <si>
    <t>Zootrophion</t>
  </si>
  <si>
    <t>Epibator</t>
  </si>
  <si>
    <t>Zosterophyllanthos - voir/see Pleurothallis</t>
  </si>
  <si>
    <t>Zbd.</t>
  </si>
  <si>
    <t>Zygobardia</t>
  </si>
  <si>
    <t>Chaubardia × Zygopetalum</t>
  </si>
  <si>
    <t>Zbm.</t>
  </si>
  <si>
    <t>Zygobatemannia</t>
  </si>
  <si>
    <t>Batemannia × Zygopetalum</t>
  </si>
  <si>
    <t>Zcst.</t>
  </si>
  <si>
    <t xml:space="preserve">Zygocaste </t>
  </si>
  <si>
    <t>Lycaste × Zygopetalum</t>
  </si>
  <si>
    <t>Zcl.</t>
  </si>
  <si>
    <t>Zygocastuloa</t>
  </si>
  <si>
    <t>Anguloa × Lycaste × Zygopetalum</t>
  </si>
  <si>
    <t>Zygocella</t>
  </si>
  <si>
    <t>Mendoncella × Zygopetalum</t>
  </si>
  <si>
    <t>Zygocolax</t>
  </si>
  <si>
    <t>Colax × Zygopetalum</t>
  </si>
  <si>
    <t>Zdsnth.</t>
  </si>
  <si>
    <t xml:space="preserve">Zygodisanthus </t>
  </si>
  <si>
    <t>Paradisanthus × Zygopetalum</t>
  </si>
  <si>
    <t>Zgm.</t>
  </si>
  <si>
    <t xml:space="preserve">Zygogardmannia </t>
  </si>
  <si>
    <t>Batemannia × Neogardneria × Zygopetalum</t>
  </si>
  <si>
    <t>Zglm.</t>
  </si>
  <si>
    <t xml:space="preserve">Zygolum </t>
  </si>
  <si>
    <t>Zygopetalum × Zygosepalum</t>
  </si>
  <si>
    <t>Zmt.</t>
  </si>
  <si>
    <t xml:space="preserve">Zygomatophyllum </t>
  </si>
  <si>
    <t>Grammatophyllum × Zygopetalum</t>
  </si>
  <si>
    <t>Zmz.</t>
  </si>
  <si>
    <t>Zygomenzella</t>
  </si>
  <si>
    <t>Promenaea × Warczewiczella × Zygopetalum</t>
  </si>
  <si>
    <t>Zgc.</t>
  </si>
  <si>
    <t xml:space="preserve">Zygoncidesa </t>
  </si>
  <si>
    <t>Gomesa × Oncidium × Zygopetalum</t>
  </si>
  <si>
    <t>Zga.</t>
  </si>
  <si>
    <t xml:space="preserve">Zygoneria </t>
  </si>
  <si>
    <t>Neogardneria × Zygopetalum</t>
  </si>
  <si>
    <t>Zsr.</t>
  </si>
  <si>
    <t xml:space="preserve">Zygonisatoria </t>
  </si>
  <si>
    <t>Aganisia × Pescatoria × Zygopetalum</t>
  </si>
  <si>
    <t>Zns.</t>
  </si>
  <si>
    <t xml:space="preserve">Zygonisia </t>
  </si>
  <si>
    <t>Aganisia × Zygopetalum</t>
  </si>
  <si>
    <t>Zba.</t>
  </si>
  <si>
    <t>Zygopabstia</t>
  </si>
  <si>
    <t>Pabstia × Zygopetalum</t>
  </si>
  <si>
    <t>Z.</t>
  </si>
  <si>
    <t xml:space="preserve">Zygopetalum </t>
  </si>
  <si>
    <t>Zpn.</t>
  </si>
  <si>
    <t xml:space="preserve">Zygophinia </t>
  </si>
  <si>
    <t>Paphinia × Zygopetalum</t>
  </si>
  <si>
    <t>Zcha.</t>
  </si>
  <si>
    <t xml:space="preserve">Zygorhyncha </t>
  </si>
  <si>
    <t>Chondrorhyncha × Zygopetalum</t>
  </si>
  <si>
    <t>Zcp.</t>
  </si>
  <si>
    <t xml:space="preserve">Zygoscaphe </t>
  </si>
  <si>
    <t>Chondroscaphe × Zygopetalum</t>
  </si>
  <si>
    <t>Zspm.</t>
  </si>
  <si>
    <t>Zygosepalum</t>
  </si>
  <si>
    <t>Menadenium</t>
  </si>
  <si>
    <t>Zsp.</t>
  </si>
  <si>
    <t>Zygosepella</t>
  </si>
  <si>
    <t>Warczewiczella × Zygosepalum</t>
  </si>
  <si>
    <t>Zsc.</t>
  </si>
  <si>
    <t>Zygosepescalum</t>
  </si>
  <si>
    <t>Pescatoria × Zygopetalum × Zygosepalum</t>
  </si>
  <si>
    <t>Zygostates</t>
  </si>
  <si>
    <t>Dipteranthus</t>
  </si>
  <si>
    <t>Zst.</t>
  </si>
  <si>
    <t xml:space="preserve">Zygosteria </t>
  </si>
  <si>
    <t>Peristeria × Zygopetalum</t>
  </si>
  <si>
    <t>Zsts.</t>
  </si>
  <si>
    <t xml:space="preserve">Zygostylis </t>
  </si>
  <si>
    <t>Otostylis × Zygopetalum</t>
  </si>
  <si>
    <t>Zgt.</t>
  </si>
  <si>
    <t xml:space="preserve">Zygotoria </t>
  </si>
  <si>
    <t>Pescatoria × Zygopetalum</t>
  </si>
  <si>
    <t>Zwr.</t>
  </si>
  <si>
    <t>Zygowarrea</t>
  </si>
  <si>
    <t>Warrea × Zygopetalum</t>
  </si>
  <si>
    <t>Zzl.</t>
  </si>
  <si>
    <t>Zygozella</t>
  </si>
  <si>
    <t>Warczewiczella × Zygopetalum</t>
  </si>
  <si>
    <t>Classe 103:</t>
  </si>
  <si>
    <t>Classe 104:</t>
  </si>
  <si>
    <t>Classe 105:</t>
  </si>
  <si>
    <t>Classe 105a:</t>
  </si>
  <si>
    <t>Classe</t>
  </si>
  <si>
    <t>albosanguineum</t>
  </si>
  <si>
    <t xml:space="preserve">amoenum </t>
  </si>
  <si>
    <t xml:space="preserve">anosmum </t>
  </si>
  <si>
    <t>aphrodite</t>
  </si>
  <si>
    <t>aphyllum</t>
  </si>
  <si>
    <t>bensoniae</t>
  </si>
  <si>
    <t xml:space="preserve">candidum </t>
  </si>
  <si>
    <t>catenatum</t>
  </si>
  <si>
    <t xml:space="preserve">chlorostylum </t>
  </si>
  <si>
    <t>chrysanthum</t>
  </si>
  <si>
    <t>crepidatum</t>
  </si>
  <si>
    <t xml:space="preserve">crystallinum </t>
  </si>
  <si>
    <t xml:space="preserve">devonianum </t>
  </si>
  <si>
    <t>dickasonii</t>
  </si>
  <si>
    <t xml:space="preserve">falconeri </t>
  </si>
  <si>
    <t>fanjingshanense</t>
  </si>
  <si>
    <t>findlayanum</t>
  </si>
  <si>
    <t>flexicaule</t>
  </si>
  <si>
    <t>friedericksianum</t>
  </si>
  <si>
    <t>gratiosissimum</t>
  </si>
  <si>
    <t>hekouense</t>
  </si>
  <si>
    <t xml:space="preserve">heterocarpum </t>
  </si>
  <si>
    <t>hookerianum</t>
  </si>
  <si>
    <t>lamyaiae</t>
  </si>
  <si>
    <t xml:space="preserve">lasioglossum </t>
  </si>
  <si>
    <t xml:space="preserve">lawianum </t>
  </si>
  <si>
    <t>leptocladum</t>
  </si>
  <si>
    <t>linawianum</t>
  </si>
  <si>
    <t>lituiflorum</t>
  </si>
  <si>
    <t xml:space="preserve">loddigesii </t>
  </si>
  <si>
    <t xml:space="preserve">maccarthiae </t>
  </si>
  <si>
    <t xml:space="preserve">macrostachyum </t>
  </si>
  <si>
    <t>moniliforme</t>
  </si>
  <si>
    <t>nobile</t>
  </si>
  <si>
    <t>ochreatum</t>
  </si>
  <si>
    <t>officinale</t>
  </si>
  <si>
    <t>okinawense</t>
  </si>
  <si>
    <t>parishii</t>
  </si>
  <si>
    <t>pendulum</t>
  </si>
  <si>
    <t>perulatum</t>
  </si>
  <si>
    <t>pogoniates</t>
  </si>
  <si>
    <t>polyanthum</t>
  </si>
  <si>
    <t xml:space="preserve">primulinum </t>
  </si>
  <si>
    <t>regium</t>
  </si>
  <si>
    <t>rhombeum</t>
  </si>
  <si>
    <t xml:space="preserve">ruckeri </t>
  </si>
  <si>
    <t xml:space="preserve">scoriarum </t>
  </si>
  <si>
    <t xml:space="preserve">shixingense </t>
  </si>
  <si>
    <t>signatum</t>
  </si>
  <si>
    <t xml:space="preserve">stuartii </t>
  </si>
  <si>
    <t xml:space="preserve">tetrachromum </t>
  </si>
  <si>
    <t>tortile</t>
  </si>
  <si>
    <t xml:space="preserve">transparens </t>
  </si>
  <si>
    <t>unicum</t>
  </si>
  <si>
    <t xml:space="preserve">velutinelabrum </t>
  </si>
  <si>
    <t>vesiculosum</t>
  </si>
  <si>
    <t>wangliangii</t>
  </si>
  <si>
    <t xml:space="preserve">wardianum </t>
  </si>
  <si>
    <t xml:space="preserve">wilsonii </t>
  </si>
  <si>
    <t xml:space="preserve">xichouense </t>
  </si>
  <si>
    <t xml:space="preserve">aberrans </t>
  </si>
  <si>
    <t xml:space="preserve">acutisepalum </t>
  </si>
  <si>
    <t>affine</t>
  </si>
  <si>
    <t>alexandrae</t>
  </si>
  <si>
    <t xml:space="preserve">amphigenyum </t>
  </si>
  <si>
    <t>antennatum</t>
  </si>
  <si>
    <t>archipelagense</t>
  </si>
  <si>
    <t xml:space="preserve">aries </t>
  </si>
  <si>
    <t>armeniacum</t>
  </si>
  <si>
    <t xml:space="preserve">atroviolaceum </t>
  </si>
  <si>
    <t xml:space="preserve">bicaudatum </t>
  </si>
  <si>
    <t xml:space="preserve">bifalce </t>
  </si>
  <si>
    <t>bigibbum</t>
  </si>
  <si>
    <t xml:space="preserve">biloculare </t>
  </si>
  <si>
    <t xml:space="preserve">brachyanthum </t>
  </si>
  <si>
    <t xml:space="preserve">brillianum </t>
  </si>
  <si>
    <t>busuangense</t>
  </si>
  <si>
    <t>calophyllum</t>
  </si>
  <si>
    <t>canaliculatum</t>
  </si>
  <si>
    <t>capra</t>
  </si>
  <si>
    <t xml:space="preserve">carronii </t>
  </si>
  <si>
    <t xml:space="preserve">cochliodes </t>
  </si>
  <si>
    <t xml:space="preserve">conanthum </t>
  </si>
  <si>
    <t>convolutum</t>
  </si>
  <si>
    <t xml:space="preserve">crassilabium </t>
  </si>
  <si>
    <t xml:space="preserve">crispilinguum </t>
  </si>
  <si>
    <t xml:space="preserve">cruttwellii </t>
  </si>
  <si>
    <t xml:space="preserve">curvimentum </t>
  </si>
  <si>
    <t xml:space="preserve">cynthiae </t>
  </si>
  <si>
    <t>dendrocolloides</t>
  </si>
  <si>
    <t xml:space="preserve">devosianum </t>
  </si>
  <si>
    <t>dicuphum</t>
  </si>
  <si>
    <t>discolor</t>
  </si>
  <si>
    <t xml:space="preserve">engae </t>
  </si>
  <si>
    <t xml:space="preserve">euryanthum </t>
  </si>
  <si>
    <t>eximium</t>
  </si>
  <si>
    <t xml:space="preserve">finisterrae </t>
  </si>
  <si>
    <t>forbesii</t>
  </si>
  <si>
    <t xml:space="preserve">geotropum </t>
  </si>
  <si>
    <t xml:space="preserve">gouldii </t>
  </si>
  <si>
    <t xml:space="preserve">hamiferum </t>
  </si>
  <si>
    <t xml:space="preserve">helix </t>
  </si>
  <si>
    <t xml:space="preserve">hodgkinsonii </t>
  </si>
  <si>
    <t xml:space="preserve">johannis </t>
  </si>
  <si>
    <t>johnsoniae</t>
  </si>
  <si>
    <t>kauldorumii</t>
  </si>
  <si>
    <t>lasianthera</t>
  </si>
  <si>
    <t>latipetalum</t>
  </si>
  <si>
    <t>laurensii</t>
  </si>
  <si>
    <t>laxiflorum</t>
  </si>
  <si>
    <t xml:space="preserve">leporinum </t>
  </si>
  <si>
    <t xml:space="preserve">leucohybos </t>
  </si>
  <si>
    <t xml:space="preserve">lineale </t>
  </si>
  <si>
    <t xml:space="preserve">lithocola </t>
  </si>
  <si>
    <t>macranthum</t>
  </si>
  <si>
    <t xml:space="preserve">macrophyllum </t>
  </si>
  <si>
    <t>magistratus</t>
  </si>
  <si>
    <t xml:space="preserve">mayandyi </t>
  </si>
  <si>
    <t xml:space="preserve">militare </t>
  </si>
  <si>
    <t>mirbelianum</t>
  </si>
  <si>
    <t xml:space="preserve">montis-yulei </t>
  </si>
  <si>
    <t>mooreanum</t>
  </si>
  <si>
    <t>mussauense</t>
  </si>
  <si>
    <t xml:space="preserve">neglectum </t>
  </si>
  <si>
    <t xml:space="preserve">nindi </t>
  </si>
  <si>
    <t xml:space="preserve">otaguroanum </t>
  </si>
  <si>
    <t>pachystele</t>
  </si>
  <si>
    <t xml:space="preserve">palawense </t>
  </si>
  <si>
    <t xml:space="preserve">parnatanum </t>
  </si>
  <si>
    <t xml:space="preserve">percnanthum </t>
  </si>
  <si>
    <t xml:space="preserve">pleurodes </t>
  </si>
  <si>
    <t xml:space="preserve">polysema </t>
  </si>
  <si>
    <t>pseudoconanthum</t>
  </si>
  <si>
    <t xml:space="preserve">punamense </t>
  </si>
  <si>
    <t>racieanum</t>
  </si>
  <si>
    <t xml:space="preserve">rennellii </t>
  </si>
  <si>
    <t>rhodostictum</t>
  </si>
  <si>
    <t>rigidifolium</t>
  </si>
  <si>
    <t xml:space="preserve">ruginosum </t>
  </si>
  <si>
    <t xml:space="preserve">ruttenii </t>
  </si>
  <si>
    <t xml:space="preserve">samoense </t>
  </si>
  <si>
    <t xml:space="preserve">schulleri </t>
  </si>
  <si>
    <t>setigerum</t>
  </si>
  <si>
    <t xml:space="preserve">shiraishii </t>
  </si>
  <si>
    <t xml:space="preserve">soriense </t>
  </si>
  <si>
    <t>spectabile</t>
  </si>
  <si>
    <t xml:space="preserve">stockelbuschii </t>
  </si>
  <si>
    <t>stratiotes</t>
  </si>
  <si>
    <t xml:space="preserve">strebloceras </t>
  </si>
  <si>
    <t xml:space="preserve">strepsiceros </t>
  </si>
  <si>
    <t>striaenopsis</t>
  </si>
  <si>
    <t>subquadratum</t>
  </si>
  <si>
    <t>sutiknoi</t>
  </si>
  <si>
    <t xml:space="preserve">sylvanum </t>
  </si>
  <si>
    <t xml:space="preserve">tangerinum </t>
  </si>
  <si>
    <t>tapiniense</t>
  </si>
  <si>
    <t>taurinum</t>
  </si>
  <si>
    <t xml:space="preserve">taurulinum </t>
  </si>
  <si>
    <t xml:space="preserve">tokai </t>
  </si>
  <si>
    <t xml:space="preserve">torricellense </t>
  </si>
  <si>
    <t>trilamellatum</t>
  </si>
  <si>
    <t>violaceoflavens</t>
  </si>
  <si>
    <t xml:space="preserve">violascens </t>
  </si>
  <si>
    <t xml:space="preserve">whistleri </t>
  </si>
  <si>
    <t xml:space="preserve">williamsianum </t>
  </si>
  <si>
    <t xml:space="preserve">wisselense </t>
  </si>
  <si>
    <t xml:space="preserve">woodsii </t>
  </si>
  <si>
    <t xml:space="preserve">wulaiense </t>
  </si>
  <si>
    <t xml:space="preserve">x fleischeri </t>
  </si>
  <si>
    <t>x superbiens</t>
  </si>
  <si>
    <t>ayubii</t>
  </si>
  <si>
    <t xml:space="preserve">bellatulum </t>
  </si>
  <si>
    <t xml:space="preserve">bostrychodes </t>
  </si>
  <si>
    <t xml:space="preserve">cariniferum </t>
  </si>
  <si>
    <t xml:space="preserve">chapaense </t>
  </si>
  <si>
    <t xml:space="preserve">christyanum </t>
  </si>
  <si>
    <t>cruentum</t>
  </si>
  <si>
    <t>daklakense</t>
  </si>
  <si>
    <t>dearei</t>
  </si>
  <si>
    <t>deleonii</t>
  </si>
  <si>
    <t xml:space="preserve">draconis </t>
  </si>
  <si>
    <t xml:space="preserve">erythropogon </t>
  </si>
  <si>
    <t xml:space="preserve">formosum </t>
  </si>
  <si>
    <t>fuerstenbergianum</t>
  </si>
  <si>
    <t xml:space="preserve">hallieri </t>
  </si>
  <si>
    <t xml:space="preserve">igneoniveum </t>
  </si>
  <si>
    <t xml:space="preserve">infundibulum </t>
  </si>
  <si>
    <t>jaintianum</t>
  </si>
  <si>
    <t xml:space="preserve">jerdonianum </t>
  </si>
  <si>
    <t xml:space="preserve">kontumense </t>
  </si>
  <si>
    <t xml:space="preserve">longicornu </t>
  </si>
  <si>
    <t xml:space="preserve">lowii </t>
  </si>
  <si>
    <t xml:space="preserve">lueckelianum </t>
  </si>
  <si>
    <t xml:space="preserve">luteolum </t>
  </si>
  <si>
    <t xml:space="preserve">multilineatum </t>
  </si>
  <si>
    <t xml:space="preserve">ochraceum </t>
  </si>
  <si>
    <t xml:space="preserve">ovipostoriferum </t>
  </si>
  <si>
    <t xml:space="preserve">parthenium </t>
  </si>
  <si>
    <t xml:space="preserve">radians </t>
  </si>
  <si>
    <t xml:space="preserve">roseiodorum </t>
  </si>
  <si>
    <t xml:space="preserve">sanderae </t>
  </si>
  <si>
    <t>sarmentosum</t>
  </si>
  <si>
    <t xml:space="preserve">scabrilingue </t>
  </si>
  <si>
    <t xml:space="preserve">schildhaueri </t>
  </si>
  <si>
    <t xml:space="preserve">schrautii </t>
  </si>
  <si>
    <t xml:space="preserve">schuetzei </t>
  </si>
  <si>
    <t xml:space="preserve">sculptum </t>
  </si>
  <si>
    <t xml:space="preserve">senile </t>
  </si>
  <si>
    <t xml:space="preserve">sinense </t>
  </si>
  <si>
    <t xml:space="preserve">singkawangense </t>
  </si>
  <si>
    <t>sinsuronense</t>
  </si>
  <si>
    <t>spectatissimum</t>
  </si>
  <si>
    <t xml:space="preserve">sutepense </t>
  </si>
  <si>
    <t xml:space="preserve">suzukii </t>
  </si>
  <si>
    <t xml:space="preserve">tamenglongense </t>
  </si>
  <si>
    <t xml:space="preserve">tobaense </t>
  </si>
  <si>
    <t xml:space="preserve">toppiorum </t>
  </si>
  <si>
    <t>trankimianum</t>
  </si>
  <si>
    <t xml:space="preserve">trigonopus </t>
  </si>
  <si>
    <t xml:space="preserve">virgineum </t>
  </si>
  <si>
    <t xml:space="preserve">vocongii </t>
  </si>
  <si>
    <t xml:space="preserve">vogelsangii </t>
  </si>
  <si>
    <t>wattii</t>
  </si>
  <si>
    <t xml:space="preserve">williamsonii </t>
  </si>
  <si>
    <t>xanthophlebium</t>
  </si>
  <si>
    <t>*Autres espèces / Other species</t>
  </si>
  <si>
    <t>PAPHIOPEDILUM - LISTE DES ESPÈCES PAR CLASSES</t>
  </si>
  <si>
    <t>Classe 33:</t>
  </si>
  <si>
    <t>Paphiopedilum espèces - Sections Concoloria, Emersoniana et Parvisepalum</t>
  </si>
  <si>
    <t>Classe 34:</t>
  </si>
  <si>
    <t>Paphiopedilum espèces - multifloraux, Sections Coryopedilum et Pardalopetalum</t>
  </si>
  <si>
    <t>Classe 34a:</t>
  </si>
  <si>
    <t>Paphiopedilum espèces - Sections Ceratopetalum, Paphiopedilum, et Pumilum</t>
  </si>
  <si>
    <t>Classe 35:</t>
  </si>
  <si>
    <t>Paphiopedilum espèces - Sections Barbata, Cochlopetalum et Megastaminodium</t>
  </si>
  <si>
    <t>Section Koopowitz</t>
  </si>
  <si>
    <t>Nom accepté</t>
  </si>
  <si>
    <t>Barbata</t>
  </si>
  <si>
    <t xml:space="preserve">acmodontum </t>
  </si>
  <si>
    <t xml:space="preserve">Paphiopedilum acmodontum </t>
  </si>
  <si>
    <t>Coryopedilum</t>
  </si>
  <si>
    <t>adductum</t>
  </si>
  <si>
    <t>Paphiopedilum adductum</t>
  </si>
  <si>
    <t xml:space="preserve">aestivum - voir/see Paphiopedilum purpuratum </t>
  </si>
  <si>
    <t xml:space="preserve">Paphiopedilum aestivum - voir/see Paphiopedilum purpuratum </t>
  </si>
  <si>
    <t>affine - voir/see Paphiopedilum villosum</t>
  </si>
  <si>
    <t>Paphiopedilum affine - voir/see Paphiopedilum villosum</t>
  </si>
  <si>
    <t xml:space="preserve">agusii </t>
  </si>
  <si>
    <t xml:space="preserve">Paphiopedilum agusii </t>
  </si>
  <si>
    <t xml:space="preserve">amabile - voir/see Paphiopedilum bullenianum  </t>
  </si>
  <si>
    <t xml:space="preserve">Paphiopedilum amabile - voir/see Paphiopedilum bullenianum  </t>
  </si>
  <si>
    <t>Concoloria</t>
  </si>
  <si>
    <t xml:space="preserve">ang-thong - voir/see Paphiopedilum godefroyae </t>
  </si>
  <si>
    <t xml:space="preserve">Paphiopedilum ang-thong - voir/see Paphiopedilum godefroyae </t>
  </si>
  <si>
    <t>Parvisepalum</t>
  </si>
  <si>
    <t xml:space="preserve">angustatum - voir/see Paphiopedilum malipoense </t>
  </si>
  <si>
    <t xml:space="preserve">Paphiopedilum angustatum - voir/see Paphiopedilum malipoense </t>
  </si>
  <si>
    <t>angustifolium - voir/see Paphiopedilum appletonianum</t>
  </si>
  <si>
    <t>Paphiopedilum angustifolium - voir/see Paphiopedilum appletonianum</t>
  </si>
  <si>
    <t>anitanum - voir/see Paphiopedilum robinsonianum var. anitanum</t>
  </si>
  <si>
    <t>Paphiopedilum anitanum - voir/see Paphiopedilum robinsonianum var. anitanum</t>
  </si>
  <si>
    <t>anitum - voir/see Paphiopedilum adductum</t>
  </si>
  <si>
    <t>Paphiopedilum anitum - voir/see Paphiopedilum adductum</t>
  </si>
  <si>
    <t xml:space="preserve">annamense - voir/see Paphiopedilum villosum </t>
  </si>
  <si>
    <t xml:space="preserve">Paphiopedilum annamense - voir/see Paphiopedilum villosum </t>
  </si>
  <si>
    <t xml:space="preserve">appletonianum </t>
  </si>
  <si>
    <t xml:space="preserve">Paphiopedilum appletonianum </t>
  </si>
  <si>
    <t>Pardalopetalum</t>
  </si>
  <si>
    <t xml:space="preserve">aranianum - voir/see Paphiopedilum dianthum </t>
  </si>
  <si>
    <t xml:space="preserve">Paphiopedilum aranianum - voir/see Paphiopedilum dianthum </t>
  </si>
  <si>
    <t xml:space="preserve">areeanum </t>
  </si>
  <si>
    <t xml:space="preserve">Paphiopedilum areeanum </t>
  </si>
  <si>
    <t xml:space="preserve">argus </t>
  </si>
  <si>
    <t xml:space="preserve">Paphiopedilum argus </t>
  </si>
  <si>
    <t>argus var. parnatanum -voir Paphiopedilum parnatanum</t>
  </si>
  <si>
    <t>Paphiopedilum argus var. parnatanum - voir/see Paphiopedilum parnatanum</t>
  </si>
  <si>
    <t xml:space="preserve">armeniacum </t>
  </si>
  <si>
    <t xml:space="preserve">Paphiopedilum armeniacum </t>
  </si>
  <si>
    <t>ayubianum</t>
  </si>
  <si>
    <t>Paphiopedilum ayubianum</t>
  </si>
  <si>
    <t xml:space="preserve">baccanum - voir/see Paphiopedilum schoseri </t>
  </si>
  <si>
    <t xml:space="preserve">Paphiopedilum baccanum - voir/see Paphiopedilum schoseri </t>
  </si>
  <si>
    <t xml:space="preserve">barbatum </t>
  </si>
  <si>
    <t xml:space="preserve">Paphiopedilum barbatum </t>
  </si>
  <si>
    <t>barbatum subsp. lawrenceanum - voir/see Paphiopedilum lawrenceanum</t>
  </si>
  <si>
    <t>Paphiopedilum barbatum subsp. lawrenceanum - voir/see Paphiopedilum lawrenceanum</t>
  </si>
  <si>
    <t>barbatum var. hennisianum - voir/see Paphiopedilum hennisianum</t>
  </si>
  <si>
    <t>Paphiopedilum barbatum var. hennisianum  - voir/see Paphiopedilum hennisianum</t>
  </si>
  <si>
    <t xml:space="preserve">barbigerum </t>
  </si>
  <si>
    <t xml:space="preserve">Paphiopedilum barbigerum </t>
  </si>
  <si>
    <t xml:space="preserve">barbigerum var. coccineum - voir/see Paphiopedilum coccineum </t>
  </si>
  <si>
    <t xml:space="preserve">Paphiopedilum barbigerum var. coccineum - voir/see Paphiopedilum coccineum </t>
  </si>
  <si>
    <t xml:space="preserve">barbigerum var. lockianum - voir/see Paphiopedilum vejvarutianum </t>
  </si>
  <si>
    <t xml:space="preserve">Paphiopedilum barbigerum var. lockianum - voir/see Paphiopedilum vejvarutianum </t>
  </si>
  <si>
    <t xml:space="preserve">barbigerum var. lockinanum - voir/see Paphiopedilum coccineum </t>
  </si>
  <si>
    <t xml:space="preserve">Paphiopedilum barbigerum var. lockinanum - voir/see Paphiopedilum coccineum </t>
  </si>
  <si>
    <t>barbigerum var. sulivongii - voir/see Paph sulivongii</t>
  </si>
  <si>
    <t>Paphiopedilum barbigerum var. sulivongii - voir/see Paph sulivongii</t>
  </si>
  <si>
    <t xml:space="preserve">barbigerum var. vejvarutianum - voir/see Paphiopedilum vejvarutianum </t>
  </si>
  <si>
    <t xml:space="preserve">Paphiopedilum barbigerum var. vejvarutianum - voir/see Paphiopedilum vejvarutianum </t>
  </si>
  <si>
    <t xml:space="preserve">Paphiopedilum bellatulum </t>
  </si>
  <si>
    <t>bodegomii - voir/see Paphiopedilum praestans</t>
  </si>
  <si>
    <t>Paphiopedilum bodegomii - voir/see Paphiopedilum praestans</t>
  </si>
  <si>
    <t xml:space="preserve">bougainvilleanum - voir/see Paphiopedilum violascens </t>
  </si>
  <si>
    <t xml:space="preserve">Paphiopedilum bougainvilleanum - voir/see Paphiopedilum violascens </t>
  </si>
  <si>
    <t>boxallii</t>
  </si>
  <si>
    <t>Paphiopedilum boxallii</t>
  </si>
  <si>
    <t xml:space="preserve">braemii </t>
  </si>
  <si>
    <t xml:space="preserve">Paphiopedilum braemii </t>
  </si>
  <si>
    <t xml:space="preserve">brevilabium - voir/see Paphiopedilum wardii </t>
  </si>
  <si>
    <t xml:space="preserve">Paphiopedilum brevilabium - voir/see Paphiopedilum wardii </t>
  </si>
  <si>
    <t xml:space="preserve">bullenianum </t>
  </si>
  <si>
    <t xml:space="preserve">Paphiopedilum bullenianum </t>
  </si>
  <si>
    <t>bullenianum var. appletonianum - voir/see Paphiopedilum appletonianum</t>
  </si>
  <si>
    <t>Paphiopedilum bullenianum var. appletonianum - voir/see Paphiopedilum appletonianum</t>
  </si>
  <si>
    <t>bungebelangii</t>
  </si>
  <si>
    <t>Paphiopedilum bungebelangii</t>
  </si>
  <si>
    <t xml:space="preserve">burmanicum - voir/see Paphiopedilum wardii </t>
  </si>
  <si>
    <t xml:space="preserve">Paphiopedilum burmanicum - voir/see Paphiopedilum wardii </t>
  </si>
  <si>
    <t>callosum</t>
  </si>
  <si>
    <t>Paphiopedilum callosum</t>
  </si>
  <si>
    <t>callosum var. viniferum - voir/see Paphiopedilum viniferum</t>
  </si>
  <si>
    <t>Paphiopedilum callosum var. viniferum - voir/see Paphiopedilum viniferum</t>
  </si>
  <si>
    <t>MEGASTAMINODIUM</t>
  </si>
  <si>
    <t>canhii</t>
  </si>
  <si>
    <t>Paphiopedilum canhii</t>
  </si>
  <si>
    <t xml:space="preserve">caobangense - voir/see Paphiopedilum tranlienianum </t>
  </si>
  <si>
    <t xml:space="preserve">Paphiopedilum caobangense - voir/see Paphiopedilum tranlienianum </t>
  </si>
  <si>
    <t xml:space="preserve">celebesense - voir/see Paphiopedilum bullenianum </t>
  </si>
  <si>
    <t xml:space="preserve">Paphiopedilum celebesense - voir/see Paphiopedilum bullenianum </t>
  </si>
  <si>
    <t>cerveranum - voir/see Paphiopedilum appletonianum</t>
  </si>
  <si>
    <t>Paphiopedilum cerveranum - voir/see Paphiopedilum appletonianum</t>
  </si>
  <si>
    <t>Cochlopetalum</t>
  </si>
  <si>
    <t>chamberlainianum - voir/see Paphiopedilum liemianum</t>
  </si>
  <si>
    <t>Paphiopedilum chamberlainianum - voir/see Paphiopedilum liemianum</t>
  </si>
  <si>
    <t xml:space="preserve">chamberlainianum - voir/see Paphiopedilum victoria-regina  </t>
  </si>
  <si>
    <t xml:space="preserve">Paphiopedilum chamberlainianum - voir/see Paphiopedilum victoria-regina  </t>
  </si>
  <si>
    <t xml:space="preserve">chamberlainianum f. primulinum - voir/see Paphiopedilum primulinum </t>
  </si>
  <si>
    <t xml:space="preserve">Paphiopedilum chamberlainianum f. primulinum - voir/see Paphiopedilum primulinum </t>
  </si>
  <si>
    <t xml:space="preserve">chamberlainianum var. flavescens - voir/see Paphiopedilum primulinum </t>
  </si>
  <si>
    <t xml:space="preserve">Paphiopedilum chamberlainianum var. flavescens - voir/see Paphiopedilum primulinum </t>
  </si>
  <si>
    <t xml:space="preserve">chamberlainianum var. flavum  - voir/see Paphiopedilum primulinum </t>
  </si>
  <si>
    <t xml:space="preserve">Paphiopedilum chamberlainianum var. flavum  - voir/see Paphiopedilum primulinum </t>
  </si>
  <si>
    <t xml:space="preserve">chamberlainianum var. primulinum  - voir/see Paphiopedilum primulinum </t>
  </si>
  <si>
    <t xml:space="preserve">Paphiopedilum chamberlainianum var. primulinum  - voir/see Paphiopedilum primulinum </t>
  </si>
  <si>
    <t xml:space="preserve">chaoi - voir/see Paphiopedilum henryanum </t>
  </si>
  <si>
    <t xml:space="preserve">Paphiopedilum chaoi - voir/see Paphiopedilum henryanum </t>
  </si>
  <si>
    <t xml:space="preserve">charlesworthii </t>
  </si>
  <si>
    <t xml:space="preserve">Paphiopedilum charlesworthii </t>
  </si>
  <si>
    <t>chiwuanum - voir/see Paphiopedilum hirsutissimum</t>
  </si>
  <si>
    <t>Paphiopedilum chiwuanum - voir/see Paphiopedilum hirsutissimum</t>
  </si>
  <si>
    <t>christensonianum</t>
  </si>
  <si>
    <t>Paphiopedilum christensonianum</t>
  </si>
  <si>
    <t xml:space="preserve">ciliolare </t>
  </si>
  <si>
    <t xml:space="preserve">Paphiopedilum ciliolare </t>
  </si>
  <si>
    <t xml:space="preserve">coccineum </t>
  </si>
  <si>
    <t xml:space="preserve">Paphiopedilum coccineum </t>
  </si>
  <si>
    <t xml:space="preserve">concolor </t>
  </si>
  <si>
    <t xml:space="preserve">Paphiopedilum concolor </t>
  </si>
  <si>
    <t xml:space="preserve">concolor var trungkienii - voir/see Paphiopedilum trungkienii </t>
  </si>
  <si>
    <t xml:space="preserve">Paphiopedilum concolor var trungkienii - voir/see Paphiopedilum trungkienii </t>
  </si>
  <si>
    <t>concolor var. longipetalum - voir/see Paphiopedilum josianae</t>
  </si>
  <si>
    <t>Paphiopedilum concolor var. longipetalum - voir/see Paphiopedilum josianae</t>
  </si>
  <si>
    <t xml:space="preserve">cornuatum </t>
  </si>
  <si>
    <t xml:space="preserve">Paphiopedilum cornuatum </t>
  </si>
  <si>
    <t xml:space="preserve">crossii  - voir/see Paphiopedilum callosum </t>
  </si>
  <si>
    <t xml:space="preserve">Paphiopedilum crossii  - voir/see Paphiopedilum callosum </t>
  </si>
  <si>
    <t>curtisii - voir/see Paphiopedilum superbiens</t>
  </si>
  <si>
    <t>Paphiopedilum curtisii - voir/see Paphiopedilum superbiens</t>
  </si>
  <si>
    <t>daoense</t>
  </si>
  <si>
    <t>Paphiopedilum daoense</t>
  </si>
  <si>
    <t xml:space="preserve">dayanum </t>
  </si>
  <si>
    <t xml:space="preserve">Paphiopedilum dayanum </t>
  </si>
  <si>
    <t>delenatii</t>
  </si>
  <si>
    <t>Paphiopedilum delenatii</t>
  </si>
  <si>
    <t xml:space="preserve">delicatum - voir/see Paphiopedilum helenae </t>
  </si>
  <si>
    <t xml:space="preserve">Paphiopedilum delicatum - voir/see Paphiopedilum helenae </t>
  </si>
  <si>
    <t xml:space="preserve">denisii - voir/see Paphiopedilum wentworthianum </t>
  </si>
  <si>
    <t xml:space="preserve">Paphiopedilum denisii - voir/see Paphiopedilum wentworthianum </t>
  </si>
  <si>
    <t>densissimum</t>
  </si>
  <si>
    <t>Paphiopedilum densissimum</t>
  </si>
  <si>
    <t xml:space="preserve">dianthum </t>
  </si>
  <si>
    <t xml:space="preserve">Paphiopedilum dianthum </t>
  </si>
  <si>
    <t xml:space="preserve">dilectum - voir/see Paphiopedilum villosum </t>
  </si>
  <si>
    <t xml:space="preserve">Paphiopedilum dilectum - voir/see Paphiopedilum villosum </t>
  </si>
  <si>
    <t>dodyanum</t>
  </si>
  <si>
    <t>Paphiopedilum dodyanum</t>
  </si>
  <si>
    <t xml:space="preserve">dollii - voir/see Paphiopedilum henryanum  </t>
  </si>
  <si>
    <t xml:space="preserve">Paphiopedilum dollii - voir/see Paphiopedilum henryanum  </t>
  </si>
  <si>
    <t xml:space="preserve">druryi </t>
  </si>
  <si>
    <t xml:space="preserve">Paphiopedilum druryi </t>
  </si>
  <si>
    <t xml:space="preserve">elliottianum - voir/see Paphiopedilum rothschildianum </t>
  </si>
  <si>
    <t xml:space="preserve">Paphiopedilum elliottianum - voir/see Paphiopedilum rothschildianum </t>
  </si>
  <si>
    <t>Coryopedalum</t>
  </si>
  <si>
    <t>Emersoniana</t>
  </si>
  <si>
    <t xml:space="preserve">emersonii </t>
  </si>
  <si>
    <t xml:space="preserve">Paphiopedilum emersonii </t>
  </si>
  <si>
    <t xml:space="preserve">erythroanthum - voir/see Paphiopedilum henryanum </t>
  </si>
  <si>
    <t xml:space="preserve">Paphiopedilum erythroanthum - voir/see Paphiopedilum henryanum </t>
  </si>
  <si>
    <t>esquirolei - voir/see Paphiopedilum hirsutissimum</t>
  </si>
  <si>
    <t>Paphiopedilum esquirolei - voir/see Paphiopedilum hirsutissimum</t>
  </si>
  <si>
    <t>exul</t>
  </si>
  <si>
    <t>Paphiopedilum exul</t>
  </si>
  <si>
    <t>Ceratopetalum</t>
  </si>
  <si>
    <t xml:space="preserve">fairrieanum </t>
  </si>
  <si>
    <t xml:space="preserve">Paphiopedilum fairrieanum </t>
  </si>
  <si>
    <t xml:space="preserve">fowliei </t>
  </si>
  <si>
    <t xml:space="preserve">Paphiopedilum fowliei </t>
  </si>
  <si>
    <t>gardineri - voir/see Paphiopedilum praestans</t>
  </si>
  <si>
    <t>Paphiopedilum gardineri - voir/see Paphiopedilum praestans</t>
  </si>
  <si>
    <t xml:space="preserve">gardineri - voir/see Paphiopedilum wilhelminae </t>
  </si>
  <si>
    <t xml:space="preserve">Paphiopedilum gardineri - voir/see Paphiopedilum wilhelminae </t>
  </si>
  <si>
    <t>gigantifolium</t>
  </si>
  <si>
    <t>Paphiopedilum gigantifolium</t>
  </si>
  <si>
    <t>Coryopetalum</t>
  </si>
  <si>
    <t>glanduliferum</t>
  </si>
  <si>
    <t>Paphiopedilum glanduliferum</t>
  </si>
  <si>
    <t xml:space="preserve">glanduliferum var. wilhelminae - voir/see Paphiopedilum wilhelminae </t>
  </si>
  <si>
    <t xml:space="preserve">Paphiopedilum glanduliferum var. wilhelminae - voir/see Paphiopedilum wilhelminae </t>
  </si>
  <si>
    <t>glaucophyllum</t>
  </si>
  <si>
    <t>Paphiopedilum glaucophyllum</t>
  </si>
  <si>
    <t>glaucophyllum var. moquetteanum - voir/see Paphiopedilum moquetteanum</t>
  </si>
  <si>
    <t>Paphiopedilum glaucophyllum var. moquetteanum - voir/see Paphiopedilum moquetteanum</t>
  </si>
  <si>
    <t xml:space="preserve">globulosum - voir/see Paphiopedilum micranthum </t>
  </si>
  <si>
    <t xml:space="preserve">Paphiopedilum globulosum - voir/see Paphiopedilum micranthum </t>
  </si>
  <si>
    <t xml:space="preserve">godefroyae </t>
  </si>
  <si>
    <t xml:space="preserve">Paphiopedilum godefroyae </t>
  </si>
  <si>
    <t>godefroyae f. leucochilum - voir/see Paphiopedilum leucochilum</t>
  </si>
  <si>
    <t>Paphiopedilum godefroyae f. leucochilum - voir/see Paphiopedilum leucochilum</t>
  </si>
  <si>
    <t xml:space="preserve">gratrixianum </t>
  </si>
  <si>
    <t xml:space="preserve">Paphiopedilum gratrixianum </t>
  </si>
  <si>
    <t>gratrixianum var. christensonianum  - voir/see Paphiopedilum christensonianum</t>
  </si>
  <si>
    <t>Paphiopedilum gratrixianum var. christensonianum  - voir/see Paphiopedilum christensonianum</t>
  </si>
  <si>
    <t>gratrixianum var. daoense - voir/see Paphiopedilum daoense</t>
  </si>
  <si>
    <t>Paphiopedilum gratrixianum var. daoense - voir/see Paphiopedilum daoense</t>
  </si>
  <si>
    <t xml:space="preserve">gratrixianum var. guangdongense - voir/see Paphiopedilum gratrixianum </t>
  </si>
  <si>
    <t xml:space="preserve">Paphiopedilum gratrixianum var. guangdongense - voir/see Paphiopedilum gratrixianum </t>
  </si>
  <si>
    <t>guangdongense</t>
  </si>
  <si>
    <t>Paphiopedilum guangdongense</t>
  </si>
  <si>
    <t>hainanense  - voir/see Paphiopedilum appletonianum</t>
  </si>
  <si>
    <t>Paphiopedilum hainanense  - voir/see Paphiopedilum appletonianum</t>
  </si>
  <si>
    <t xml:space="preserve">hangianum </t>
  </si>
  <si>
    <t xml:space="preserve">Paphiopedilum hangianum </t>
  </si>
  <si>
    <t>haynaldianum</t>
  </si>
  <si>
    <t>Paphiopedilum haynaldianum</t>
  </si>
  <si>
    <t xml:space="preserve">helenae </t>
  </si>
  <si>
    <t xml:space="preserve">Paphiopedilum helenae </t>
  </si>
  <si>
    <t>hennisianum</t>
  </si>
  <si>
    <t>Paphiopedilum hennisianum</t>
  </si>
  <si>
    <t xml:space="preserve">hennisianum var. fowliei - voir/see Paphiopedilum fowliei </t>
  </si>
  <si>
    <t xml:space="preserve">Paphiopedilum hennisianum var. fowliei - voir/see Paphiopedilum fowliei </t>
  </si>
  <si>
    <t xml:space="preserve">henryanum </t>
  </si>
  <si>
    <t xml:space="preserve">Paphiopedilum henryanum </t>
  </si>
  <si>
    <t xml:space="preserve">herrmannii </t>
  </si>
  <si>
    <t xml:space="preserve">Paphiopedilum herrmannii </t>
  </si>
  <si>
    <t xml:space="preserve">hiepii - voir/see Paphiopedilum jackii </t>
  </si>
  <si>
    <t xml:space="preserve">Paphiopedilum hiepii - voir/see Paphiopedilum jackii </t>
  </si>
  <si>
    <t xml:space="preserve">hilmarii - voir/see Paphiopedilum vietnamense </t>
  </si>
  <si>
    <t xml:space="preserve">Paphiopedilum hilmarii - voir/see Paphiopedilum vietnamense </t>
  </si>
  <si>
    <t>hirsutissimum</t>
  </si>
  <si>
    <t>Paphiopedilum hirsutissimum</t>
  </si>
  <si>
    <t xml:space="preserve">hookerae </t>
  </si>
  <si>
    <t xml:space="preserve">Paphiopedilum hookerae </t>
  </si>
  <si>
    <t>hookerae subsp. appletonianum - voir/see Paphiopedilum appletonianum</t>
  </si>
  <si>
    <t>Paphiopedilum hookerae subsp. appletonianum - voir/see Paphiopedilum appletonianum</t>
  </si>
  <si>
    <t xml:space="preserve">hookerae var. bullenianum - voir/see Paphiopedilum bullenianum </t>
  </si>
  <si>
    <t xml:space="preserve">Paphiopedilum hookerae var. bullenianum - voir/see Paphiopedilum bullenianum </t>
  </si>
  <si>
    <t xml:space="preserve">huonglanae - voir/see Paphiopedilum emersonii </t>
  </si>
  <si>
    <t xml:space="preserve">Paphiopedilum huonglanae - voir/see Paphiopedilum emersonii </t>
  </si>
  <si>
    <t xml:space="preserve">inamorii </t>
  </si>
  <si>
    <t xml:space="preserve">Paphiopedilum inamorii </t>
  </si>
  <si>
    <t>insigne</t>
  </si>
  <si>
    <t>Paphiopedilum insigne</t>
  </si>
  <si>
    <t xml:space="preserve">insigne var. barbigerum - voir/see Paphiopedilum barbigerum </t>
  </si>
  <si>
    <t xml:space="preserve">Paphiopedilum insigne var. barbigerum - voir/see Paphiopedilum barbigerum </t>
  </si>
  <si>
    <t>insigne var. exul - voir/see Paphiopedilum exul</t>
  </si>
  <si>
    <t>Paphiopedilum insigne var. exul - voir/see Paphiopedilum exul</t>
  </si>
  <si>
    <t>intaniae</t>
  </si>
  <si>
    <t>Paphiopedilum intaniae</t>
  </si>
  <si>
    <t xml:space="preserve">jackii </t>
  </si>
  <si>
    <t xml:space="preserve">Paphiopedilum jackii </t>
  </si>
  <si>
    <t xml:space="preserve">javanicum </t>
  </si>
  <si>
    <t xml:space="preserve">Paphiopedilum javanicum </t>
  </si>
  <si>
    <t xml:space="preserve">johorense - voir/see Paphiopedilum bullenianum  </t>
  </si>
  <si>
    <t xml:space="preserve">Paphiopedilum johorense - voir/see Paphiopedilum bullenianum  </t>
  </si>
  <si>
    <t>josianae</t>
  </si>
  <si>
    <t>Paphiopedilum josianae</t>
  </si>
  <si>
    <t xml:space="preserve">kalinae - voir/see Paphiopedilum victoria-regina  </t>
  </si>
  <si>
    <t xml:space="preserve">Paphiopedilum kalinae - voir/see Paphiopedilum victoria-regina  </t>
  </si>
  <si>
    <t>kolopakingii</t>
  </si>
  <si>
    <t>Paphiopedilum kolopakingii</t>
  </si>
  <si>
    <t>laevigatum - voir/see Paphiopedilum philippinense</t>
  </si>
  <si>
    <t>Paphiopedilum laevigatum - voir/see Paphiopedilum philippinense</t>
  </si>
  <si>
    <t>lawrenceanum</t>
  </si>
  <si>
    <t>Paphiopedilum lawrenceanum</t>
  </si>
  <si>
    <t>leucochilum</t>
  </si>
  <si>
    <t>Paphiopedilum leucochilum</t>
  </si>
  <si>
    <t xml:space="preserve">liemianum </t>
  </si>
  <si>
    <t xml:space="preserve">Paphiopedilum liemianum </t>
  </si>
  <si>
    <t xml:space="preserve">liemianum f. purpurascens  - voir/see Paphiopedilum primulinum </t>
  </si>
  <si>
    <t xml:space="preserve">Paphiopedilum liemianum f. purpurascens  - voir/see Paphiopedilum primulinum </t>
  </si>
  <si>
    <t xml:space="preserve">liemianum var. primulinum  - voir/see Paphiopedilum primulinum </t>
  </si>
  <si>
    <t xml:space="preserve">Paphiopedilum liemianum var. primulinum  - voir/see Paphiopedilum primulinum </t>
  </si>
  <si>
    <t xml:space="preserve">linii - voir/see Paphiopedilum bullenianum  </t>
  </si>
  <si>
    <t xml:space="preserve">Paphiopedilum linii - voir/see Paphiopedilum bullenianum  </t>
  </si>
  <si>
    <t xml:space="preserve">Paphiopedilum lowii </t>
  </si>
  <si>
    <t xml:space="preserve">lowii var richardianum - voir/see Paphiopedilum richardianum </t>
  </si>
  <si>
    <t xml:space="preserve">Paphiopedilum lowii var richardianum - voir/see Paphiopedilum richardianum </t>
  </si>
  <si>
    <t xml:space="preserve">lowii var. lynniae - voir/see Paphiopedilum lynniae </t>
  </si>
  <si>
    <t xml:space="preserve">Paphiopedilum lowii var. lynniae - voir/see Paphiopedilum lynniae </t>
  </si>
  <si>
    <t xml:space="preserve">lunatum </t>
  </si>
  <si>
    <t xml:space="preserve">Paphiopedilum lunatum </t>
  </si>
  <si>
    <t xml:space="preserve">lynniae </t>
  </si>
  <si>
    <t xml:space="preserve">Paphiopedilum lynniae </t>
  </si>
  <si>
    <t>macfarlanei - voir/see Paphiopedilum insigne</t>
  </si>
  <si>
    <t>Paphiopedilum macfarlanei - voir/see Paphiopedilum insigne</t>
  </si>
  <si>
    <t>macranthum  - voir/see Paphiopedilum villosum</t>
  </si>
  <si>
    <t>Paphiopedilum macranthum  - voir/see Paphiopedilum villosum</t>
  </si>
  <si>
    <t xml:space="preserve">malipoense </t>
  </si>
  <si>
    <t xml:space="preserve">Paphiopedilum malipoense </t>
  </si>
  <si>
    <t xml:space="preserve">malipoense f. virescens - voir/see Paphiopedilum jackii </t>
  </si>
  <si>
    <t xml:space="preserve">Paphiopedilum malipoense f. virescens - voir/see Paphiopedilum jackii </t>
  </si>
  <si>
    <t xml:space="preserve">malipoense var. hiepii - voir/see Paphiopedilum jackii </t>
  </si>
  <si>
    <t xml:space="preserve">Paphiopedilum malipoense var. hiepii - voir/see Paphiopedilum jackii </t>
  </si>
  <si>
    <t xml:space="preserve">malipoense var. jackii - voir/see Paphiopedilum jackii </t>
  </si>
  <si>
    <t xml:space="preserve">Paphiopedilum malipoense var. jackii - voir/see Paphiopedilum jackii </t>
  </si>
  <si>
    <t xml:space="preserve">markianum - voir/see Paphiopedilum tigrinum </t>
  </si>
  <si>
    <t xml:space="preserve">Paphiopedilum markianum - voir/see Paphiopedilum tigrinum </t>
  </si>
  <si>
    <t xml:space="preserve">mastersianum </t>
  </si>
  <si>
    <t xml:space="preserve">Paphiopedilum mastersianum </t>
  </si>
  <si>
    <t xml:space="preserve">micranthum </t>
  </si>
  <si>
    <t xml:space="preserve">Paphiopedilum micranthum </t>
  </si>
  <si>
    <t xml:space="preserve">microchilum - voir/see Paphiopedilum wardii </t>
  </si>
  <si>
    <t xml:space="preserve">Paphiopedilum microchilum - voir/see Paphiopedilum wardii </t>
  </si>
  <si>
    <t xml:space="preserve">mirabile  - voir/see Paphiopedilum vietnamense </t>
  </si>
  <si>
    <t xml:space="preserve">Paphiopedilum mirabile  - voir/see Paphiopedilum vietnamense </t>
  </si>
  <si>
    <t xml:space="preserve">mohrianum - voir/see Paphiopedilum mastersianum </t>
  </si>
  <si>
    <t xml:space="preserve">Paphiopedilum mohrianum - voir/see Paphiopedilum mastersianum </t>
  </si>
  <si>
    <t>moquetteanum</t>
  </si>
  <si>
    <t>Paphiopedilum moquetteanum</t>
  </si>
  <si>
    <t xml:space="preserve">moquetteanum f. flavoviride - voir/see Paphiopedilum glaucophyllum </t>
  </si>
  <si>
    <t xml:space="preserve">Paphiopedilum moquetteanum f. flavoviride - voir/see Paphiopedilum glaucophyllum </t>
  </si>
  <si>
    <t xml:space="preserve">multifolium - voir/see Paphiopedilum wardii  </t>
  </si>
  <si>
    <t xml:space="preserve">Paphiopedilum multifolium - voir/see Paphiopedilum wardii  </t>
  </si>
  <si>
    <t xml:space="preserve">myanmaricum </t>
  </si>
  <si>
    <t xml:space="preserve">Paphiopedilum myanmaricum </t>
  </si>
  <si>
    <t>nataschae</t>
  </si>
  <si>
    <t>Paphiopedilum nataschae</t>
  </si>
  <si>
    <t xml:space="preserve">nigritum - voir/see Paphiopedilum barbatum </t>
  </si>
  <si>
    <t xml:space="preserve">Paphiopedilum nigritum - voir/see Paphiopedilum barbatum </t>
  </si>
  <si>
    <t xml:space="preserve">niveum </t>
  </si>
  <si>
    <t xml:space="preserve">Paphiopedilum niveum </t>
  </si>
  <si>
    <t xml:space="preserve">notatisepalum </t>
  </si>
  <si>
    <t xml:space="preserve">Paphiopedilum notatisepalum </t>
  </si>
  <si>
    <t xml:space="preserve">ooii </t>
  </si>
  <si>
    <t xml:space="preserve">Paphiopedilum ooii </t>
  </si>
  <si>
    <t xml:space="preserve">papilio-laoticus </t>
  </si>
  <si>
    <t xml:space="preserve">Paphiopedilum papilio-laoticus </t>
  </si>
  <si>
    <t>papuanum</t>
  </si>
  <si>
    <t>Paphiopedilum papuanum</t>
  </si>
  <si>
    <t xml:space="preserve">pardinum - voir/see Paphiopedilum venustum </t>
  </si>
  <si>
    <t xml:space="preserve">Paphiopedilum pardinum - voir/see Paphiopedilum venustum </t>
  </si>
  <si>
    <t>Paphiopedilum parishii</t>
  </si>
  <si>
    <t xml:space="preserve">parishii var dianthum - voir/see Paphiopedilum dianthum  </t>
  </si>
  <si>
    <t xml:space="preserve">Paphiopedilum parishii var dianthum - voir/see Paphiopedilum dianthum  </t>
  </si>
  <si>
    <t>parnatanum</t>
  </si>
  <si>
    <t>Paphiopedilum parnatanum</t>
  </si>
  <si>
    <t xml:space="preserve">petri - voir/see Paphiopedilum dayanum </t>
  </si>
  <si>
    <t xml:space="preserve">Paphiopedilum petri - voir/see Paphiopedilum dayanum </t>
  </si>
  <si>
    <t>philippinense</t>
  </si>
  <si>
    <t>Paphiopedilum philippinense</t>
  </si>
  <si>
    <t>platyphyllum</t>
  </si>
  <si>
    <t>Paphiopedilum platyphyllum</t>
  </si>
  <si>
    <t xml:space="preserve">potentianum  - voir/see Paphiopedilum callosum </t>
  </si>
  <si>
    <t xml:space="preserve">Paphiopedilum potentianum  - voir/see Paphiopedilum callosum </t>
  </si>
  <si>
    <t>praestans</t>
  </si>
  <si>
    <t>Paphiopedilum praestans</t>
  </si>
  <si>
    <t xml:space="preserve">praestans f. striatum - voir/see Paphiopedilum wilhelminae </t>
  </si>
  <si>
    <t xml:space="preserve">Paphiopedilum praestans f. striatum - voir/see Paphiopedilum wilhelminae </t>
  </si>
  <si>
    <t xml:space="preserve">praestans subsp. wilhelminae - voir/see Paphiopedilum wilhelminae </t>
  </si>
  <si>
    <t xml:space="preserve">Paphiopedilum praestans subsp. wilhelminae - voir/see Paphiopedilum wilhelminae </t>
  </si>
  <si>
    <t xml:space="preserve">praestans var. bicornutum - voir/see Paphiopedilum wilhelminae </t>
  </si>
  <si>
    <t xml:space="preserve">Paphiopedilum praestans var. bicornutum - voir/see Paphiopedilum wilhelminae </t>
  </si>
  <si>
    <t xml:space="preserve">praestans var. wilhelminae - voir/see Paphiopedilum wilhelminae </t>
  </si>
  <si>
    <t xml:space="preserve">Paphiopedilum praestans var. wilhelminae - voir/see Paphiopedilum wilhelminae </t>
  </si>
  <si>
    <t xml:space="preserve">Paphiopedilum primulinum </t>
  </si>
  <si>
    <t>puberulum - voir/see Paphiopedilum appletonianum</t>
  </si>
  <si>
    <t>Paphiopedilum puberulum - voir/see Paphiopedilum appletonianum</t>
  </si>
  <si>
    <t xml:space="preserve">purpurascens - voir/see Paphiopedilum javanicum </t>
  </si>
  <si>
    <t xml:space="preserve">Paphiopedilum purpurascens - voir/see Paphiopedilum javanicum </t>
  </si>
  <si>
    <t xml:space="preserve">purpuratum </t>
  </si>
  <si>
    <t xml:space="preserve">Paphiopedilum purpuratum </t>
  </si>
  <si>
    <t xml:space="preserve">qingyongii </t>
  </si>
  <si>
    <t xml:space="preserve">Paphiopedilum qingyongii </t>
  </si>
  <si>
    <t xml:space="preserve">randsii </t>
  </si>
  <si>
    <t xml:space="preserve">Paphiopedilum randsii </t>
  </si>
  <si>
    <t xml:space="preserve">rhizomatosum - voir/see Paphiopedilum areeanum </t>
  </si>
  <si>
    <t xml:space="preserve">Paphiopedilum rhizomatosum - voir/see Paphiopedilum areeanum </t>
  </si>
  <si>
    <t xml:space="preserve">richardianum </t>
  </si>
  <si>
    <t xml:space="preserve">Paphiopedilum richardianum </t>
  </si>
  <si>
    <t xml:space="preserve">robinsonianum </t>
  </si>
  <si>
    <t xml:space="preserve">Paphiopedilum robinsonianum </t>
  </si>
  <si>
    <t>robinsonii f. viride - voir/see Paphiopedilum appletonianum</t>
  </si>
  <si>
    <t>Paphiopedilum robinsonii f. viride - voir/see Paphiopedilum appletonianum</t>
  </si>
  <si>
    <t xml:space="preserve">robinsonii - voir/see Paphiopedilum bullenianum  </t>
  </si>
  <si>
    <t xml:space="preserve">Paphiopedilum robinsonii - voir/see Paphiopedilum bullenianum  </t>
  </si>
  <si>
    <t>roebbelenii - voir/see Paphiopedilum philippinense</t>
  </si>
  <si>
    <t>Paphiopedilum roebbelenii - voir/see Paphiopedilum philippinense</t>
  </si>
  <si>
    <t xml:space="preserve">rohmanii </t>
  </si>
  <si>
    <t xml:space="preserve">Paphiopedilum rohmanii </t>
  </si>
  <si>
    <t xml:space="preserve">rothschildianum </t>
  </si>
  <si>
    <t xml:space="preserve">Paphiopedilum rothschildianum </t>
  </si>
  <si>
    <t>Pumilum</t>
  </si>
  <si>
    <t xml:space="preserve">rungsuriyanum </t>
  </si>
  <si>
    <t xml:space="preserve">Paphiopedilum rungsuriyanum </t>
  </si>
  <si>
    <t xml:space="preserve">saccopetalum - voir/see Paphiopedilum hirsutissimum </t>
  </si>
  <si>
    <t xml:space="preserve">Paphiopedilum saccopetalum - voir/see Paphiopedilum hirsutissimum </t>
  </si>
  <si>
    <t>sallieri</t>
  </si>
  <si>
    <t>Paphiopedilum sallieri</t>
  </si>
  <si>
    <t>sanderianum</t>
  </si>
  <si>
    <t>Paphiopedilum sanderianum</t>
  </si>
  <si>
    <t xml:space="preserve">sangii </t>
  </si>
  <si>
    <t xml:space="preserve">Paphiopedilum sangii </t>
  </si>
  <si>
    <t>sangii var. ayubianum - voir/see Paphiopedilum ayubianum</t>
  </si>
  <si>
    <t>Paphiopedilum sangii var. ayubianum - voir/see Paphiopedilum ayubianum</t>
  </si>
  <si>
    <t xml:space="preserve">schoseri </t>
  </si>
  <si>
    <t xml:space="preserve">Paphiopedilum schoseri </t>
  </si>
  <si>
    <t xml:space="preserve">singchii - voir/see Paphiopedilum hangianum </t>
  </si>
  <si>
    <t xml:space="preserve">Paphiopedilum singchii - voir/see Paphiopedilum hangianum </t>
  </si>
  <si>
    <t xml:space="preserve">sinicum - voir/see Paphiopedilum purpuratum  </t>
  </si>
  <si>
    <t xml:space="preserve">Paphiopedilum sinicum - voir/see Paphiopedilum purpuratum  </t>
  </si>
  <si>
    <t xml:space="preserve">smaragdinum - voir/see Paphiopedilum tigrinum  </t>
  </si>
  <si>
    <t xml:space="preserve">Paphiopedilum smaragdinum - voir/see Paphiopedilum tigrinum  </t>
  </si>
  <si>
    <t xml:space="preserve">spicerianum </t>
  </si>
  <si>
    <t xml:space="preserve">Paphiopedilum spicerianum </t>
  </si>
  <si>
    <t xml:space="preserve">sriwanae - voir/see Paphiopedilum argus </t>
  </si>
  <si>
    <t xml:space="preserve">Paphiopedilum sriwanae - voir/see Paphiopedilum argus </t>
  </si>
  <si>
    <t xml:space="preserve">stenolomum </t>
  </si>
  <si>
    <t xml:space="preserve">Paphiopedilum stenolomum </t>
  </si>
  <si>
    <t xml:space="preserve">stonei </t>
  </si>
  <si>
    <t xml:space="preserve">Paphiopedilum stonei </t>
  </si>
  <si>
    <t>stonei 'Ruth Kennedy' - voir/see Paphiopedilum platyphyllum</t>
  </si>
  <si>
    <t>Paphiopedilum stonei 'Ruth Kennedy' - voir/see Paphiopedilum platyphyllum</t>
  </si>
  <si>
    <t>striatum - voir/see Paphiopedilum praestans</t>
  </si>
  <si>
    <t>Paphiopedilum striatum - voir/see Paphiopedilum praestans</t>
  </si>
  <si>
    <t xml:space="preserve">sublaeve   - voir/see Paphiopedilum callosum </t>
  </si>
  <si>
    <t xml:space="preserve">Paphiopedilum sublaeve   - voir/see Paphiopedilum callosum </t>
  </si>
  <si>
    <t xml:space="preserve">sugiyamanum </t>
  </si>
  <si>
    <t xml:space="preserve">Paphiopedilum sugiyamanum </t>
  </si>
  <si>
    <t xml:space="preserve">sukhakulii </t>
  </si>
  <si>
    <t xml:space="preserve">Paphiopedilum sukhakulii </t>
  </si>
  <si>
    <t>sulivongii</t>
  </si>
  <si>
    <t>Paphiopedilum sulivongii</t>
  </si>
  <si>
    <t>supardii</t>
  </si>
  <si>
    <t>Paphiopedilum supardii</t>
  </si>
  <si>
    <t>superbiens</t>
  </si>
  <si>
    <t>Paphiopedilum superbiens</t>
  </si>
  <si>
    <t xml:space="preserve">superbiens subsp. ciliolare - voir/see Paphiopedilum ciliolare </t>
  </si>
  <si>
    <t xml:space="preserve">Paphiopedilum superbiens subsp. ciliolare - voir/see Paphiopedilum ciliolare </t>
  </si>
  <si>
    <t>thaianum</t>
  </si>
  <si>
    <t>Paphiopedilum thaianum</t>
  </si>
  <si>
    <t xml:space="preserve">thailandense  - voir/see Paphiopedilum callosum </t>
  </si>
  <si>
    <t xml:space="preserve">Paphiopedilum thailandense  - voir/see Paphiopedilum callosum </t>
  </si>
  <si>
    <t xml:space="preserve">tigrinum </t>
  </si>
  <si>
    <t xml:space="preserve">Paphiopedilum tigrinum </t>
  </si>
  <si>
    <t xml:space="preserve">tigrinum f. huberae  - voir/see Paphiopedilum henryanum </t>
  </si>
  <si>
    <t xml:space="preserve">Paphiopedilum tigrinum f. huberae  - voir/see Paphiopedilum henryanum </t>
  </si>
  <si>
    <t xml:space="preserve">tonsum </t>
  </si>
  <si>
    <t xml:space="preserve">Paphiopedilum tonsum </t>
  </si>
  <si>
    <t xml:space="preserve">tonsum var. braemii - voir/see Paphiopedilum braemii </t>
  </si>
  <si>
    <t xml:space="preserve">Paphiopedilum tonsum var. braemii - voir/see Paphiopedilum braemii </t>
  </si>
  <si>
    <t>topperi - voir/see Paphiopedilum kolopakingii</t>
  </si>
  <si>
    <t>Paphiopedilum topperi - voir/see Paphiopedilum kolopakingii</t>
  </si>
  <si>
    <t xml:space="preserve">tortipetalum - voir/see Paphiopedilum bullenianum </t>
  </si>
  <si>
    <t xml:space="preserve">Paphiopedilum tortipetalum - voir/see Paphiopedilum bullenianum </t>
  </si>
  <si>
    <t xml:space="preserve">tranlienianum </t>
  </si>
  <si>
    <t xml:space="preserve">Paphiopedilum tranlienianum </t>
  </si>
  <si>
    <t>trantuanii</t>
  </si>
  <si>
    <t>Paphiopedilum trantuanii</t>
  </si>
  <si>
    <t>tridentatum - voir/see Paphiopedilum appletonianum</t>
  </si>
  <si>
    <t>Paphiopedilum tridentatum - voir/see Paphiopedilum appletonianum</t>
  </si>
  <si>
    <t xml:space="preserve">trungkienii </t>
  </si>
  <si>
    <t xml:space="preserve">Paphiopedilum trungkienii </t>
  </si>
  <si>
    <t xml:space="preserve">urbanianum </t>
  </si>
  <si>
    <t xml:space="preserve">Paphiopedilum urbanianum </t>
  </si>
  <si>
    <t>usitanum - voir/see Paphiopedilum parnatanum</t>
  </si>
  <si>
    <t>Paphiopedilum usitanum - voir/see Paphiopedilum parnatanum</t>
  </si>
  <si>
    <t>veitchianum - voir/see Paphiopedilum superbiens</t>
  </si>
  <si>
    <t>Paphiopedilum veitchianum - voir/see Paphiopedilum superbiens</t>
  </si>
  <si>
    <t xml:space="preserve">vejvarutianum </t>
  </si>
  <si>
    <t xml:space="preserve">Paphiopedilum vejvarutianum </t>
  </si>
  <si>
    <t xml:space="preserve">venustum </t>
  </si>
  <si>
    <t xml:space="preserve">Paphiopedilum venustum </t>
  </si>
  <si>
    <t xml:space="preserve">victoria regina subsp. primulinum  - voir/see Paphiopedilum primulinum </t>
  </si>
  <si>
    <t xml:space="preserve">Paphiopedilum victoria regina subsp. primulinum  - voir/see Paphiopedilum primulinum </t>
  </si>
  <si>
    <t xml:space="preserve">victoria-mariae </t>
  </si>
  <si>
    <t xml:space="preserve">Paphiopedilum victoria-mariae </t>
  </si>
  <si>
    <t xml:space="preserve">victoria-regina </t>
  </si>
  <si>
    <t xml:space="preserve">Paphiopedilum victoria-regina </t>
  </si>
  <si>
    <t xml:space="preserve">victoria-regina f. purpurascens - voir/see Paphiopedilum primulinum </t>
  </si>
  <si>
    <t xml:space="preserve">Paphiopedilum victoria-regina f. purpurascens - voir/see Paphiopedilum primulinum </t>
  </si>
  <si>
    <t>victoria-regina subsp. glaucophyllum - voir/see Paphiopedilum glaucophyllum</t>
  </si>
  <si>
    <t>Paphiopedilum victoria-regina subsp. glaucophyllum - voir/see Paphiopedilum glaucophyllum</t>
  </si>
  <si>
    <t xml:space="preserve">victoria-regina subsp. Liemianum - voir/see Paphiopedilum liemianum </t>
  </si>
  <si>
    <t xml:space="preserve">Paphiopedilum victoria-regina subsp. liemianum - voir/see Paphiopedilum liemianum </t>
  </si>
  <si>
    <t>victoria-regina var. moquetteanum - voir/see Paphiopedilum moquetteanum</t>
  </si>
  <si>
    <t>Paphiopedilum victoria-regina var. moquetteanum - voir/see Paphiopedilum moquetteanum</t>
  </si>
  <si>
    <t xml:space="preserve">vietnamense </t>
  </si>
  <si>
    <t xml:space="preserve">Paphiopedilum vietnamense </t>
  </si>
  <si>
    <t>villosum</t>
  </si>
  <si>
    <t>Paphiopedilum villosum</t>
  </si>
  <si>
    <t xml:space="preserve">villosum var. gratrixianum - voir/see Paphiopedilum gratrixianum </t>
  </si>
  <si>
    <t xml:space="preserve">Paphiopedilum villosum var. gratrixianum - voir/see Paphiopedilum gratrixianum </t>
  </si>
  <si>
    <t>viniferum</t>
  </si>
  <si>
    <t>Paphiopedilum viniferum</t>
  </si>
  <si>
    <t xml:space="preserve">Paphiopedilum violascens </t>
  </si>
  <si>
    <t xml:space="preserve">virens - voir/see Paphiopedilum javanicum </t>
  </si>
  <si>
    <t xml:space="preserve">Paphiopedilum virens - voir/see Paphiopedilum javanicum </t>
  </si>
  <si>
    <t xml:space="preserve">volonteanum - voir/see Paphiopedilum hookerae </t>
  </si>
  <si>
    <t xml:space="preserve">Paphiopedilum volonteanum - voir/see Paphiopedilum hookerae </t>
  </si>
  <si>
    <t xml:space="preserve">wardii </t>
  </si>
  <si>
    <t xml:space="preserve">Paphiopedilum wardii </t>
  </si>
  <si>
    <t xml:space="preserve">wenshanense </t>
  </si>
  <si>
    <t xml:space="preserve">Paphiopedilum wenshanense </t>
  </si>
  <si>
    <t xml:space="preserve">wentworthianum </t>
  </si>
  <si>
    <t xml:space="preserve">Paphiopedilum wentworthianum </t>
  </si>
  <si>
    <t xml:space="preserve">wilhelminae </t>
  </si>
  <si>
    <t xml:space="preserve">Paphiopedilum wilhelminae </t>
  </si>
  <si>
    <t>wolterianum - voir/see Paphiopedilum appletonianum</t>
  </si>
  <si>
    <t>Paphiopedilum wolterianum - voir/see Paphiopedilum appletonianum</t>
  </si>
  <si>
    <t xml:space="preserve">x pereirae - voir/see Paphiopedilum niveum </t>
  </si>
  <si>
    <t xml:space="preserve">Paphiopedilum x pereirae - voir/see Paphiopedilum niveum </t>
  </si>
  <si>
    <t>xichouense</t>
  </si>
  <si>
    <t>Paphiopedilum xichouense</t>
  </si>
  <si>
    <t>zieckianum - voir/see Paphiopedilum papuanum</t>
  </si>
  <si>
    <t>Paphiopedilum zieckianum - voir/see Paphiopedilum papuanum</t>
  </si>
  <si>
    <t>zulhermanianum</t>
  </si>
  <si>
    <t>Paphiopedilum zulhermanianum</t>
  </si>
  <si>
    <t>LISTE</t>
  </si>
  <si>
    <r>
      <t>Paphiopedilum hybrides primaires et complexes - Vinicolores</t>
    </r>
    <r>
      <rPr>
        <vertAlign val="superscript"/>
        <sz val="11"/>
        <color theme="1"/>
        <rFont val="Arial"/>
        <family val="2"/>
      </rPr>
      <t>(5)</t>
    </r>
  </si>
  <si>
    <r>
      <t>Paphiopedilum primary and complex hybrids - Vinicolors</t>
    </r>
    <r>
      <rPr>
        <vertAlign val="superscript"/>
        <sz val="11"/>
        <rFont val="Arial"/>
        <family val="2"/>
      </rPr>
      <t>(5)</t>
    </r>
  </si>
  <si>
    <r>
      <t>Paphiopedilum hybrides primaires - Blancs</t>
    </r>
    <r>
      <rPr>
        <vertAlign val="superscript"/>
        <sz val="11"/>
        <color theme="1"/>
        <rFont val="Arial"/>
        <family val="2"/>
      </rPr>
      <t>(5)</t>
    </r>
  </si>
  <si>
    <r>
      <t>Paphiopedilum primary hybrids - White</t>
    </r>
    <r>
      <rPr>
        <vertAlign val="superscript"/>
        <sz val="11"/>
        <rFont val="Arial"/>
        <family val="2"/>
      </rPr>
      <t>(5)</t>
    </r>
  </si>
  <si>
    <r>
      <t>Paphiopedilum hybrides primaires - Verts/Jaunes</t>
    </r>
    <r>
      <rPr>
        <vertAlign val="superscript"/>
        <sz val="11"/>
        <color theme="1"/>
        <rFont val="Arial"/>
        <family val="2"/>
      </rPr>
      <t>(5)</t>
    </r>
  </si>
  <si>
    <r>
      <t>Paphiopedilum primary hybrids - Green/Yellow</t>
    </r>
    <r>
      <rPr>
        <vertAlign val="superscript"/>
        <sz val="11"/>
        <rFont val="Arial"/>
        <family val="2"/>
      </rPr>
      <t>(5)</t>
    </r>
  </si>
  <si>
    <r>
      <t>Paphiopedilum hybrides primaires - Bronze/Acajou</t>
    </r>
    <r>
      <rPr>
        <vertAlign val="superscript"/>
        <sz val="11"/>
        <color theme="1"/>
        <rFont val="Arial"/>
        <family val="2"/>
      </rPr>
      <t>(5)</t>
    </r>
  </si>
  <si>
    <r>
      <t>Paphiopedilum primary hybrids - Bronze/Mahogany</t>
    </r>
    <r>
      <rPr>
        <vertAlign val="superscript"/>
        <sz val="11"/>
        <rFont val="Arial"/>
        <family val="2"/>
      </rPr>
      <t>(5)</t>
    </r>
  </si>
  <si>
    <r>
      <t>Paphiopedilum hybrides primaires - Rouges/Roses</t>
    </r>
    <r>
      <rPr>
        <vertAlign val="superscript"/>
        <sz val="11"/>
        <color theme="1"/>
        <rFont val="Arial"/>
        <family val="2"/>
      </rPr>
      <t>(5)</t>
    </r>
  </si>
  <si>
    <r>
      <t>Paphiopedilum primary hybrids - Red/Pink</t>
    </r>
    <r>
      <rPr>
        <vertAlign val="superscript"/>
        <sz val="11"/>
        <rFont val="Arial"/>
        <family val="2"/>
      </rPr>
      <t>(5)</t>
    </r>
  </si>
  <si>
    <r>
      <t>Paphiopedilum hybrides primaires - autres couleurs</t>
    </r>
    <r>
      <rPr>
        <vertAlign val="superscript"/>
        <sz val="11"/>
        <color theme="1"/>
        <rFont val="Arial"/>
        <family val="2"/>
      </rPr>
      <t>(5)</t>
    </r>
  </si>
  <si>
    <r>
      <t>Paphiopedilum primary hybrids - other colors</t>
    </r>
    <r>
      <rPr>
        <vertAlign val="superscript"/>
        <sz val="11"/>
        <rFont val="Arial"/>
        <family val="2"/>
      </rPr>
      <t>(5)</t>
    </r>
  </si>
  <si>
    <r>
      <t>Paphiopedilum hybrides complexes - Blancs</t>
    </r>
    <r>
      <rPr>
        <vertAlign val="superscript"/>
        <sz val="11"/>
        <color theme="1"/>
        <rFont val="Arial"/>
        <family val="2"/>
      </rPr>
      <t>(5)</t>
    </r>
  </si>
  <si>
    <r>
      <t>Paphiopedilum complex hybrids - White</t>
    </r>
    <r>
      <rPr>
        <vertAlign val="superscript"/>
        <sz val="11"/>
        <rFont val="Arial"/>
        <family val="2"/>
      </rPr>
      <t>(5)</t>
    </r>
  </si>
  <si>
    <r>
      <t>Paphiopedilum hybrides complexes - Verts/Jaunes</t>
    </r>
    <r>
      <rPr>
        <vertAlign val="superscript"/>
        <sz val="11"/>
        <color theme="1"/>
        <rFont val="Arial"/>
        <family val="2"/>
      </rPr>
      <t>(5)</t>
    </r>
  </si>
  <si>
    <r>
      <t>Paphiopedilum complex hybrids - Green/Yellow</t>
    </r>
    <r>
      <rPr>
        <vertAlign val="superscript"/>
        <sz val="11"/>
        <rFont val="Arial"/>
        <family val="2"/>
      </rPr>
      <t>(5)</t>
    </r>
  </si>
  <si>
    <r>
      <t>Paphiopedilum hybrides complexes - Bbronze/Acajou</t>
    </r>
    <r>
      <rPr>
        <vertAlign val="superscript"/>
        <sz val="11"/>
        <color theme="1"/>
        <rFont val="Arial"/>
        <family val="2"/>
      </rPr>
      <t>(5)</t>
    </r>
  </si>
  <si>
    <r>
      <t>Paphiopedilum complex hybrids - Bronze/Mahogany</t>
    </r>
    <r>
      <rPr>
        <vertAlign val="superscript"/>
        <sz val="11"/>
        <rFont val="Arial"/>
        <family val="2"/>
      </rPr>
      <t>(5)</t>
    </r>
  </si>
  <si>
    <r>
      <t>Paphiopedilum hybrides complexes - Rouges/Roses</t>
    </r>
    <r>
      <rPr>
        <vertAlign val="superscript"/>
        <sz val="11"/>
        <color theme="1"/>
        <rFont val="Arial"/>
        <family val="2"/>
      </rPr>
      <t>(5)</t>
    </r>
  </si>
  <si>
    <r>
      <t>Paphiopedilum complex hybrids - Red/Pink</t>
    </r>
    <r>
      <rPr>
        <vertAlign val="superscript"/>
        <sz val="11"/>
        <rFont val="Arial"/>
        <family val="2"/>
      </rPr>
      <t>(5)</t>
    </r>
  </si>
  <si>
    <r>
      <t>Paphiopedilum hybrides complexes - autres couleurs</t>
    </r>
    <r>
      <rPr>
        <vertAlign val="superscript"/>
        <sz val="11"/>
        <color theme="1"/>
        <rFont val="Arial"/>
        <family val="2"/>
      </rPr>
      <t>(5)</t>
    </r>
  </si>
  <si>
    <r>
      <t>Paphiopedilum complex hybrids - other colors</t>
    </r>
    <r>
      <rPr>
        <vertAlign val="superscript"/>
        <sz val="11"/>
        <rFont val="Arial"/>
        <family val="2"/>
      </rPr>
      <t>(5)</t>
    </r>
  </si>
  <si>
    <r>
      <t xml:space="preserve">Phragmipedium hybrides à longs pétales (i.e. hybrides de </t>
    </r>
    <r>
      <rPr>
        <i/>
        <sz val="11"/>
        <color theme="1"/>
        <rFont val="Arial"/>
        <family val="2"/>
      </rPr>
      <t>Phragmipedium caudatum</t>
    </r>
    <r>
      <rPr>
        <sz val="11"/>
        <color theme="1"/>
        <rFont val="Arial"/>
        <family val="2"/>
      </rPr>
      <t>)</t>
    </r>
  </si>
  <si>
    <r>
      <t xml:space="preserve">Phragmipedium hybrids with long petals (e.g. </t>
    </r>
    <r>
      <rPr>
        <i/>
        <sz val="11"/>
        <rFont val="Arial"/>
        <family val="2"/>
      </rPr>
      <t>Phragmipedium caudatum</t>
    </r>
    <r>
      <rPr>
        <sz val="11"/>
        <rFont val="Arial"/>
        <family val="2"/>
      </rPr>
      <t xml:space="preserve"> hybrids)</t>
    </r>
  </si>
  <si>
    <r>
      <t xml:space="preserve">Phragmipedium hybrides Rouge/Jaune/Orange, autre que ci-dessus (i.e. hybrides de </t>
    </r>
    <r>
      <rPr>
        <i/>
        <sz val="11"/>
        <color theme="1"/>
        <rFont val="Arial"/>
        <family val="2"/>
      </rPr>
      <t>Phragmipedium besseae</t>
    </r>
    <r>
      <rPr>
        <sz val="11"/>
        <color theme="1"/>
        <rFont val="Arial"/>
        <family val="2"/>
      </rPr>
      <t>)</t>
    </r>
  </si>
  <si>
    <r>
      <t xml:space="preserve">Phragmipedium hybrid - Red/Yellow/Orange, other than above (e.g. </t>
    </r>
    <r>
      <rPr>
        <i/>
        <sz val="11"/>
        <rFont val="Arial"/>
        <family val="2"/>
      </rPr>
      <t>Phragmipedium besseae</t>
    </r>
    <r>
      <rPr>
        <sz val="11"/>
        <rFont val="Arial"/>
        <family val="2"/>
      </rPr>
      <t xml:space="preserve"> hybrids)</t>
    </r>
  </si>
  <si>
    <r>
      <t>Phalaenopsis hybrides - Blancs sans marques</t>
    </r>
    <r>
      <rPr>
        <vertAlign val="superscript"/>
        <sz val="11"/>
        <color theme="1"/>
        <rFont val="Arial"/>
        <family val="2"/>
      </rPr>
      <t>(7)</t>
    </r>
  </si>
  <si>
    <r>
      <t>Phalaenopsis hybrids - White no markings</t>
    </r>
    <r>
      <rPr>
        <vertAlign val="superscript"/>
        <sz val="11"/>
        <rFont val="Arial"/>
        <family val="2"/>
      </rPr>
      <t>(7)</t>
    </r>
  </si>
  <si>
    <r>
      <t>Phalaenopsis hybrides - Blancs à labelle coloré sans marques</t>
    </r>
    <r>
      <rPr>
        <vertAlign val="superscript"/>
        <sz val="11"/>
        <color theme="1"/>
        <rFont val="Arial"/>
        <family val="2"/>
      </rPr>
      <t>(7)</t>
    </r>
  </si>
  <si>
    <r>
      <t>Phalaenopsis hybrids - White, with colored lip, no markings</t>
    </r>
    <r>
      <rPr>
        <vertAlign val="superscript"/>
        <sz val="11"/>
        <rFont val="Arial"/>
        <family val="2"/>
      </rPr>
      <t>(7)</t>
    </r>
  </si>
  <si>
    <r>
      <t>Phalaenopsis hybrides - Blancs avec marques</t>
    </r>
    <r>
      <rPr>
        <vertAlign val="superscript"/>
        <sz val="11"/>
        <color theme="1"/>
        <rFont val="Arial"/>
        <family val="2"/>
      </rPr>
      <t>(7)</t>
    </r>
  </si>
  <si>
    <r>
      <t>Phalaenopsis hybrids - White with markings</t>
    </r>
    <r>
      <rPr>
        <vertAlign val="superscript"/>
        <sz val="11"/>
        <rFont val="Arial"/>
        <family val="2"/>
      </rPr>
      <t>(7)</t>
    </r>
  </si>
  <si>
    <r>
      <t>Phalaenopsis hybrides - multifloraux, Blancs avec ou sans marques</t>
    </r>
    <r>
      <rPr>
        <vertAlign val="superscript"/>
        <sz val="11"/>
        <color theme="1"/>
        <rFont val="Arial"/>
        <family val="2"/>
      </rPr>
      <t>(7) (8)</t>
    </r>
  </si>
  <si>
    <r>
      <t>Phalaenopsis hybrids - multiflorals, White with or without markings</t>
    </r>
    <r>
      <rPr>
        <vertAlign val="superscript"/>
        <sz val="11"/>
        <rFont val="Arial"/>
        <family val="2"/>
      </rPr>
      <t>(7) (8)</t>
    </r>
  </si>
  <si>
    <r>
      <t>Phalaenopsis hybrides - Roses sans marques</t>
    </r>
    <r>
      <rPr>
        <vertAlign val="superscript"/>
        <sz val="11"/>
        <color theme="1"/>
        <rFont val="Arial"/>
        <family val="2"/>
      </rPr>
      <t>(7)</t>
    </r>
  </si>
  <si>
    <r>
      <t>Phalaenopsis hybrids - Pink no markings</t>
    </r>
    <r>
      <rPr>
        <vertAlign val="superscript"/>
        <sz val="11"/>
        <rFont val="Arial"/>
        <family val="2"/>
      </rPr>
      <t>(7)</t>
    </r>
  </si>
  <si>
    <r>
      <t>Phalaenopsis hybrides - Roses avec marques</t>
    </r>
    <r>
      <rPr>
        <vertAlign val="superscript"/>
        <sz val="11"/>
        <color theme="1"/>
        <rFont val="Arial"/>
        <family val="2"/>
      </rPr>
      <t>(7)</t>
    </r>
  </si>
  <si>
    <r>
      <t>Phalaenopsis hybrids - Pink, with markings</t>
    </r>
    <r>
      <rPr>
        <vertAlign val="superscript"/>
        <sz val="11"/>
        <rFont val="Arial"/>
        <family val="2"/>
      </rPr>
      <t>(7)</t>
    </r>
  </si>
  <si>
    <r>
      <t>Phalaenopsis hybrides - multifloraux, Roses avec ou sans marques</t>
    </r>
    <r>
      <rPr>
        <vertAlign val="superscript"/>
        <sz val="11"/>
        <color theme="1"/>
        <rFont val="Arial"/>
        <family val="2"/>
      </rPr>
      <t>(7) (8)</t>
    </r>
  </si>
  <si>
    <r>
      <t>Phalaenopsis hybrids - multiflorals, Pink with or without markings</t>
    </r>
    <r>
      <rPr>
        <vertAlign val="superscript"/>
        <sz val="11"/>
        <rFont val="Arial"/>
        <family val="2"/>
      </rPr>
      <t>(7) (8)</t>
    </r>
  </si>
  <si>
    <r>
      <t>Phalaenopsis hybrides - Jaunes sans marques</t>
    </r>
    <r>
      <rPr>
        <vertAlign val="superscript"/>
        <sz val="11"/>
        <color theme="1"/>
        <rFont val="Arial"/>
        <family val="2"/>
      </rPr>
      <t>(7)</t>
    </r>
  </si>
  <si>
    <r>
      <t>Phalaenopsis hybrids - Yellow no markings</t>
    </r>
    <r>
      <rPr>
        <vertAlign val="superscript"/>
        <sz val="11"/>
        <rFont val="Arial"/>
        <family val="2"/>
      </rPr>
      <t>(7)</t>
    </r>
  </si>
  <si>
    <r>
      <t>Phalaenopsis hybrides - Jaunes avec marques</t>
    </r>
    <r>
      <rPr>
        <vertAlign val="superscript"/>
        <sz val="11"/>
        <color theme="1"/>
        <rFont val="Arial"/>
        <family val="2"/>
      </rPr>
      <t>(7)</t>
    </r>
  </si>
  <si>
    <r>
      <t>Phalaenopsis hybrids - Yellow, with markings</t>
    </r>
    <r>
      <rPr>
        <vertAlign val="superscript"/>
        <sz val="11"/>
        <rFont val="Arial"/>
        <family val="2"/>
      </rPr>
      <t>(7)</t>
    </r>
  </si>
  <si>
    <r>
      <t>Phalaenopsis hybrides - multifloraux, Jaunes avec ou sans marques</t>
    </r>
    <r>
      <rPr>
        <vertAlign val="superscript"/>
        <sz val="11"/>
        <color theme="1"/>
        <rFont val="Arial"/>
        <family val="2"/>
      </rPr>
      <t>(7) (8)</t>
    </r>
  </si>
  <si>
    <r>
      <t>Phalaenopsis hybrids - multiflorals, Yellow with or without markings</t>
    </r>
    <r>
      <rPr>
        <vertAlign val="superscript"/>
        <sz val="11"/>
        <rFont val="Arial"/>
        <family val="2"/>
      </rPr>
      <t>(7) (8)</t>
    </r>
  </si>
  <si>
    <r>
      <t>Phalaenopsis hybrides - Rouges sans marques</t>
    </r>
    <r>
      <rPr>
        <vertAlign val="superscript"/>
        <sz val="11"/>
        <color theme="1"/>
        <rFont val="Arial"/>
        <family val="2"/>
      </rPr>
      <t>(7)</t>
    </r>
  </si>
  <si>
    <r>
      <t>Phalaenopsis hybrids - Red no markings</t>
    </r>
    <r>
      <rPr>
        <vertAlign val="superscript"/>
        <sz val="11"/>
        <rFont val="Arial"/>
        <family val="2"/>
      </rPr>
      <t>(7)</t>
    </r>
  </si>
  <si>
    <r>
      <t>Phalaenopsis hybrides - Rouges avec marques</t>
    </r>
    <r>
      <rPr>
        <vertAlign val="superscript"/>
        <sz val="11"/>
        <color theme="1"/>
        <rFont val="Arial"/>
        <family val="2"/>
      </rPr>
      <t>(7)</t>
    </r>
  </si>
  <si>
    <r>
      <t>Phalaenopsis hybrids - Red with markings</t>
    </r>
    <r>
      <rPr>
        <vertAlign val="superscript"/>
        <sz val="11"/>
        <rFont val="Arial"/>
        <family val="2"/>
      </rPr>
      <t>(7)</t>
    </r>
  </si>
  <si>
    <r>
      <t>Phalaenopsis hybrides - multifloraux, Rouges avec ou sans marques</t>
    </r>
    <r>
      <rPr>
        <vertAlign val="superscript"/>
        <sz val="11"/>
        <color theme="1"/>
        <rFont val="Arial"/>
        <family val="2"/>
      </rPr>
      <t>(7) (8)</t>
    </r>
  </si>
  <si>
    <r>
      <t>Phalaenopsis hybrids - multiflorals, Red with or without markings</t>
    </r>
    <r>
      <rPr>
        <vertAlign val="superscript"/>
        <sz val="11"/>
        <rFont val="Arial"/>
        <family val="2"/>
      </rPr>
      <t>(7) (8)</t>
    </r>
  </si>
  <si>
    <r>
      <t>Phalaenopsis hybrides - autres couleurs que ci-dessus sans marques</t>
    </r>
    <r>
      <rPr>
        <vertAlign val="superscript"/>
        <sz val="11"/>
        <color theme="1"/>
        <rFont val="Arial"/>
        <family val="2"/>
      </rPr>
      <t>(7)</t>
    </r>
  </si>
  <si>
    <r>
      <t>Phalaenopsis hybrids - any other color no markings</t>
    </r>
    <r>
      <rPr>
        <vertAlign val="superscript"/>
        <sz val="11"/>
        <rFont val="Arial"/>
        <family val="2"/>
      </rPr>
      <t>(7)</t>
    </r>
  </si>
  <si>
    <r>
      <t>Phalaenopsis hybrides - autres couleurs que ci-dessus avec marques</t>
    </r>
    <r>
      <rPr>
        <vertAlign val="superscript"/>
        <sz val="11"/>
        <color theme="1"/>
        <rFont val="Arial"/>
        <family val="2"/>
      </rPr>
      <t>(7)</t>
    </r>
  </si>
  <si>
    <r>
      <t>Phalaenopsis hybrids - any other color with markings</t>
    </r>
    <r>
      <rPr>
        <vertAlign val="superscript"/>
        <sz val="11"/>
        <rFont val="Arial"/>
        <family val="2"/>
      </rPr>
      <t>(7)</t>
    </r>
  </si>
  <si>
    <r>
      <t>Phalaenopsis hybrides - multifloraux, autres couleurs avec ou sans marques</t>
    </r>
    <r>
      <rPr>
        <vertAlign val="superscript"/>
        <sz val="11"/>
        <color theme="1"/>
        <rFont val="Arial"/>
        <family val="2"/>
      </rPr>
      <t>(7) (8)</t>
    </r>
  </si>
  <si>
    <r>
      <t>Phalaenopsis hybrids - multiflorals, any other color with or without markings</t>
    </r>
    <r>
      <rPr>
        <vertAlign val="superscript"/>
        <sz val="11"/>
        <rFont val="Arial"/>
        <family val="2"/>
      </rPr>
      <t>(7) (8)</t>
    </r>
  </si>
  <si>
    <r>
      <t>Brassia</t>
    </r>
    <r>
      <rPr>
        <vertAlign val="superscript"/>
        <sz val="11"/>
        <color theme="1"/>
        <rFont val="Arial"/>
        <family val="2"/>
      </rPr>
      <t>(9)</t>
    </r>
    <r>
      <rPr>
        <sz val="11"/>
        <color theme="1"/>
        <rFont val="Arial"/>
        <family val="2"/>
      </rPr>
      <t xml:space="preserve"> espèces, hybrides et hybrides intergénériques </t>
    </r>
  </si>
  <si>
    <r>
      <t>Brassia</t>
    </r>
    <r>
      <rPr>
        <vertAlign val="superscript"/>
        <sz val="11"/>
        <rFont val="Arial"/>
        <family val="2"/>
      </rPr>
      <t>(9)</t>
    </r>
    <r>
      <rPr>
        <sz val="11"/>
        <rFont val="Arial"/>
        <family val="2"/>
      </rPr>
      <t xml:space="preserve"> species, hybrids and intergeneric hybrids</t>
    </r>
  </si>
  <si>
    <r>
      <t>Miltonia et Miltoniopsis espèces</t>
    </r>
    <r>
      <rPr>
        <vertAlign val="superscript"/>
        <sz val="11"/>
        <color theme="1"/>
        <rFont val="Arial"/>
        <family val="2"/>
      </rPr>
      <t>(10)</t>
    </r>
  </si>
  <si>
    <r>
      <t>Miltonia and Miltoniopsis species</t>
    </r>
    <r>
      <rPr>
        <vertAlign val="superscript"/>
        <sz val="11"/>
        <rFont val="Arial"/>
        <family val="2"/>
      </rPr>
      <t>(10)</t>
    </r>
  </si>
  <si>
    <t>ALLIANCE DES CYPRIPEDES</t>
  </si>
  <si>
    <r>
      <t xml:space="preserve">(1)  </t>
    </r>
    <r>
      <rPr>
        <i/>
        <sz val="11"/>
        <color theme="1"/>
        <rFont val="Arial"/>
        <family val="2"/>
      </rPr>
      <t>armeniacum, bellatulum, concolor, delenatii, emersonii, godefroyae, hangianum, jackii, josianae, leucochilum, malipoense, micranthum, myanmaricum, niveum, thaianum, trungkienii, vietnamense, wenshanense, xichouense</t>
    </r>
    <r>
      <rPr>
        <sz val="11"/>
        <color theme="1"/>
        <rFont val="Arial"/>
        <family val="2"/>
      </rPr>
      <t>.</t>
    </r>
  </si>
  <si>
    <r>
      <t xml:space="preserve">(2) </t>
    </r>
    <r>
      <rPr>
        <i/>
        <sz val="11"/>
        <color theme="1"/>
        <rFont val="Arial"/>
        <family val="2"/>
      </rPr>
      <t>adductum, dianthum, gigantifolium, glanduliferum, haynaldianum, intaniae, kolopakingii, lowii, lynniae, ooii, parishii, philippinense, platyphyllum, praestans, randsii, richardianum, rothschildianum, sanderianum, stonei, supardii, wilhelminae</t>
    </r>
    <r>
      <rPr>
        <sz val="11"/>
        <color theme="1"/>
        <rFont val="Arial"/>
        <family val="2"/>
      </rPr>
      <t>.</t>
    </r>
  </si>
  <si>
    <r>
      <t xml:space="preserve">(3) </t>
    </r>
    <r>
      <rPr>
        <i/>
        <sz val="11"/>
        <color theme="1"/>
        <rFont val="Arial"/>
        <family val="2"/>
      </rPr>
      <t>areeanum, barbigerum, boxallii, charlesworthii, christensonianum, coccineum, cornuatum, daoense, densissimum, druryi, exul, fairrieanum, gratrixianum, guangdongense, helenae, henryanum, herrmannii, hirsutissimum, insigne, notatisepalum, papilio-laoticus, rungsuriyanum, sallieri, spicerianum, stenolomum, sulivongii, tigrinum, tranlienianum, trantuanii, vejvarutianum, villosum</t>
    </r>
    <r>
      <rPr>
        <sz val="11"/>
        <color theme="1"/>
        <rFont val="Arial"/>
        <family val="2"/>
      </rPr>
      <t>.</t>
    </r>
  </si>
  <si>
    <r>
      <t xml:space="preserve">(4) </t>
    </r>
    <r>
      <rPr>
        <i/>
        <sz val="11"/>
        <color theme="1"/>
        <rFont val="Arial"/>
        <family val="2"/>
      </rPr>
      <t>acmodontum, agusii, appletonianum, argus, ayubianum, barbatum, braemii, bullenianum, bungebelangii, callosum, canhii, ciliolare, dayanum, dodyanum, fowliei, glaucophyllum, hennisianum, hookerae, inamorii, javanicum, lawrenceanum, liemianum, lunatum, mastersianum, moquetteanum, nataschae, papuanum, parnatanum, primulinum, purpuratum, qingyongii, robinsonianum, rohmanii, sangii, schoseri, sugiyamanum, sukhakulii, superbiens, tonsum, urbanianum, venustum, victoria-mariae, victoria-regina, viniferum, violascens, wardii, wentworthianum, zulhermanianum</t>
    </r>
  </si>
  <si>
    <t>(5) La couleur des hybrides de Paphiopedilum est basée sur la couleur dominante des pétales et du labelle, et non du sépale dorsal.</t>
  </si>
  <si>
    <r>
      <t xml:space="preserve">PHALAENOPSIS </t>
    </r>
    <r>
      <rPr>
        <b/>
        <vertAlign val="superscript"/>
        <sz val="12"/>
        <color theme="1"/>
        <rFont val="Calibri (Body)"/>
      </rPr>
      <t xml:space="preserve">(6) </t>
    </r>
  </si>
  <si>
    <r>
      <t xml:space="preserve">(6) Incluant </t>
    </r>
    <r>
      <rPr>
        <i/>
        <sz val="10"/>
        <color theme="1"/>
        <rFont val="Arial"/>
        <family val="2"/>
      </rPr>
      <t>Doritis</t>
    </r>
    <r>
      <rPr>
        <sz val="10"/>
        <color theme="1"/>
        <rFont val="Arial"/>
        <family val="2"/>
      </rPr>
      <t xml:space="preserve">, </t>
    </r>
    <r>
      <rPr>
        <i/>
        <sz val="10"/>
        <color theme="1"/>
        <rFont val="Arial"/>
        <family val="2"/>
      </rPr>
      <t>Hygrochilus</t>
    </r>
    <r>
      <rPr>
        <sz val="10"/>
        <color theme="1"/>
        <rFont val="Arial"/>
        <family val="2"/>
      </rPr>
      <t xml:space="preserve">, </t>
    </r>
    <r>
      <rPr>
        <i/>
        <sz val="10"/>
        <color theme="1"/>
        <rFont val="Arial"/>
        <family val="2"/>
      </rPr>
      <t>Kingidium</t>
    </r>
    <r>
      <rPr>
        <sz val="10"/>
        <color theme="1"/>
        <rFont val="Arial"/>
        <family val="2"/>
      </rPr>
      <t xml:space="preserve">, </t>
    </r>
    <r>
      <rPr>
        <i/>
        <sz val="10"/>
        <color theme="1"/>
        <rFont val="Arial"/>
        <family val="2"/>
      </rPr>
      <t>Kingiella</t>
    </r>
    <r>
      <rPr>
        <sz val="10"/>
        <color theme="1"/>
        <rFont val="Arial"/>
        <family val="2"/>
      </rPr>
      <t xml:space="preserve">, </t>
    </r>
    <r>
      <rPr>
        <i/>
        <sz val="10"/>
        <color theme="1"/>
        <rFont val="Arial"/>
        <family val="2"/>
      </rPr>
      <t>Ornithochilus</t>
    </r>
    <r>
      <rPr>
        <sz val="10"/>
        <color theme="1"/>
        <rFont val="Arial"/>
        <family val="2"/>
      </rPr>
      <t xml:space="preserve"> et </t>
    </r>
    <r>
      <rPr>
        <i/>
        <sz val="10"/>
        <color theme="1"/>
        <rFont val="Arial"/>
        <family val="2"/>
      </rPr>
      <t>Sedirea</t>
    </r>
    <r>
      <rPr>
        <sz val="10"/>
        <color theme="1"/>
        <rFont val="Arial"/>
        <family val="2"/>
      </rPr>
      <t xml:space="preserve"> qui sont des synonymes de </t>
    </r>
    <r>
      <rPr>
        <i/>
        <sz val="10"/>
        <color theme="1"/>
        <rFont val="Arial"/>
        <family val="2"/>
      </rPr>
      <t>Phalaenopsis</t>
    </r>
  </si>
  <si>
    <t>(7) Marques : points, raies, stries, barres ou voile (« blush »)</t>
  </si>
  <si>
    <r>
      <t xml:space="preserve">(8) Les multifloraux ont de nombreuses fleurs de 2,5 pouces (6 cm) de diamètre ou moins sur des inflorescences ramifiées lorsque matures (ex. : hybrides de </t>
    </r>
    <r>
      <rPr>
        <i/>
        <sz val="10"/>
        <color theme="1"/>
        <rFont val="Arial"/>
        <family val="2"/>
      </rPr>
      <t>Phalaenopsis equestris</t>
    </r>
    <r>
      <rPr>
        <sz val="10"/>
        <color theme="1"/>
        <rFont val="Arial"/>
        <family val="2"/>
      </rPr>
      <t>)</t>
    </r>
  </si>
  <si>
    <t>ALLIANCE DES ONCIDIUM</t>
  </si>
  <si>
    <r>
      <t xml:space="preserve">(9) Incluant </t>
    </r>
    <r>
      <rPr>
        <i/>
        <sz val="10"/>
        <color theme="1"/>
        <rFont val="Arial"/>
        <family val="2"/>
      </rPr>
      <t>Ada</t>
    </r>
    <r>
      <rPr>
        <sz val="10"/>
        <color theme="1"/>
        <rFont val="Arial"/>
        <family val="2"/>
      </rPr>
      <t xml:space="preserve">, </t>
    </r>
    <r>
      <rPr>
        <i/>
        <sz val="10"/>
        <color theme="1"/>
        <rFont val="Arial"/>
        <family val="2"/>
      </rPr>
      <t>Brachtia</t>
    </r>
    <r>
      <rPr>
        <sz val="10"/>
        <color theme="1"/>
        <rFont val="Arial"/>
        <family val="2"/>
      </rPr>
      <t xml:space="preserve">, </t>
    </r>
    <r>
      <rPr>
        <i/>
        <sz val="10"/>
        <color theme="1"/>
        <rFont val="Arial"/>
        <family val="2"/>
      </rPr>
      <t>Brassiopsis</t>
    </r>
    <r>
      <rPr>
        <sz val="10"/>
        <color theme="1"/>
        <rFont val="Arial"/>
        <family val="2"/>
      </rPr>
      <t xml:space="preserve"> et </t>
    </r>
    <r>
      <rPr>
        <i/>
        <sz val="10"/>
        <color theme="1"/>
        <rFont val="Arial"/>
        <family val="2"/>
      </rPr>
      <t>Mesospinidium</t>
    </r>
    <r>
      <rPr>
        <sz val="10"/>
        <color theme="1"/>
        <rFont val="Arial"/>
        <family val="2"/>
      </rPr>
      <t xml:space="preserve"> qui sont des synonymes de </t>
    </r>
    <r>
      <rPr>
        <i/>
        <sz val="10"/>
        <color theme="1"/>
        <rFont val="Arial"/>
        <family val="2"/>
      </rPr>
      <t>Brassia</t>
    </r>
  </si>
  <si>
    <r>
      <t xml:space="preserve">(10) </t>
    </r>
    <r>
      <rPr>
        <i/>
        <sz val="10"/>
        <color theme="1"/>
        <rFont val="Arial"/>
        <family val="2"/>
      </rPr>
      <t>Miltonia warscewiczii</t>
    </r>
    <r>
      <rPr>
        <sz val="10"/>
        <color theme="1"/>
        <rFont val="Arial"/>
        <family val="2"/>
      </rPr>
      <t xml:space="preserve"> est maintenant </t>
    </r>
    <r>
      <rPr>
        <i/>
        <sz val="10"/>
        <color theme="1"/>
        <rFont val="Arial"/>
        <family val="2"/>
      </rPr>
      <t>Oncidium fuscatum</t>
    </r>
  </si>
  <si>
    <r>
      <t xml:space="preserve">PHALAENOPSIS </t>
    </r>
    <r>
      <rPr>
        <b/>
        <vertAlign val="superscript"/>
        <sz val="12"/>
        <color rgb="FF000000"/>
        <rFont val="Calibri"/>
        <family val="2"/>
        <scheme val="minor"/>
      </rPr>
      <t xml:space="preserve">(6) </t>
    </r>
  </si>
  <si>
    <t>CYPRIPEDIUM ALLIANCE</t>
  </si>
  <si>
    <t>ONCIDIUM ALLIANCE</t>
  </si>
  <si>
    <t>(5) Color in Paphiopedilum hybrids is based on the dominant color of the petals and labellum, not the dorsal sepal.</t>
  </si>
  <si>
    <t>(6) Including Doritis, Hygrochilus, Kingidium, Kingiella, Ornithochilus and Sedirea which are synonyms of Phalaenopsis.</t>
  </si>
  <si>
    <t>(7) Markings: spots, bars, stripes or blush.</t>
  </si>
  <si>
    <t>(8) Multiflorals have numerous flowers 2.5 inches (6 cm) in diameter or less on branched inflorescences when mature (ex. Phalaenopsis equestris hybrids).</t>
  </si>
  <si>
    <t xml:space="preserve">(9) Including Ada, Brachtia, Brassiopsis and Mesospinidium which are synonyms of Brassia </t>
  </si>
  <si>
    <r>
      <t xml:space="preserve">(10) </t>
    </r>
    <r>
      <rPr>
        <i/>
        <sz val="10"/>
        <color rgb="FF000000"/>
        <rFont val="Arial"/>
        <family val="2"/>
      </rPr>
      <t>Miltonia warscewiczii is now Oncidium fuscatum</t>
    </r>
  </si>
  <si>
    <t>GROUP</t>
  </si>
  <si>
    <t>NOTE:</t>
  </si>
  <si>
    <t>GROUPE</t>
  </si>
  <si>
    <t>Paphiopedilum species - Sections Concoloria, Emersoniana and Parvisepalum</t>
  </si>
  <si>
    <t>Paphiopedilum species - multiflorals - Sections Coryopedilum et Pardalopetalum</t>
  </si>
  <si>
    <t>Paphiopedilum species - Sections Ceratopetalum, Paphiopedilum and Pumilum</t>
  </si>
  <si>
    <t>Paphiopedilum species - Sections Barbata, Cochlopetalum and Megastaminodium</t>
  </si>
  <si>
    <r>
      <rPr>
        <b/>
        <sz val="16"/>
        <color rgb="FFFF0000"/>
        <rFont val="Calibri (Body)"/>
      </rPr>
      <t>(1)</t>
    </r>
    <r>
      <rPr>
        <b/>
        <sz val="14"/>
        <color theme="1"/>
        <rFont val="Calibri"/>
        <family val="2"/>
        <scheme val="minor"/>
      </rPr>
      <t xml:space="preserve"> Exposant:</t>
    </r>
  </si>
  <si>
    <r>
      <rPr>
        <b/>
        <sz val="18"/>
        <color rgb="FFFF0000"/>
        <rFont val="Calibri (Body)"/>
      </rPr>
      <t xml:space="preserve">(1) </t>
    </r>
    <r>
      <rPr>
        <b/>
        <sz val="18"/>
        <rFont val="Calibri"/>
        <family val="2"/>
        <scheme val="minor"/>
      </rPr>
      <t xml:space="preserve"> </t>
    </r>
    <r>
      <rPr>
        <b/>
        <sz val="16"/>
        <rFont val="Calibri"/>
        <family val="2"/>
        <scheme val="minor"/>
      </rPr>
      <t>Enter the search text in the green cells</t>
    </r>
  </si>
  <si>
    <r>
      <rPr>
        <b/>
        <sz val="18"/>
        <color rgb="FFFF0000"/>
        <rFont val="Calibri (Body)"/>
      </rPr>
      <t xml:space="preserve">(2) </t>
    </r>
    <r>
      <rPr>
        <b/>
        <sz val="16"/>
        <rFont val="Calibri"/>
        <family val="2"/>
        <scheme val="minor"/>
      </rPr>
      <t xml:space="preserve"> Search Class No.: </t>
    </r>
  </si>
  <si>
    <r>
      <rPr>
        <b/>
        <sz val="18"/>
        <color rgb="FFFF0000"/>
        <rFont val="Calibri (Body)"/>
      </rPr>
      <t>(1)</t>
    </r>
    <r>
      <rPr>
        <b/>
        <sz val="16"/>
        <color rgb="FFFF0000"/>
        <rFont val="Calibri (Body)"/>
      </rPr>
      <t xml:space="preserve"> </t>
    </r>
    <r>
      <rPr>
        <b/>
        <sz val="16"/>
        <rFont val="Calibri"/>
        <family val="2"/>
        <scheme val="minor"/>
      </rPr>
      <t xml:space="preserve"> Abbreviation | Genus | Species | Class (Species/Hybrids)</t>
    </r>
  </si>
  <si>
    <r>
      <rPr>
        <b/>
        <sz val="18"/>
        <color rgb="FFFF0000"/>
        <rFont val="Calibri (Body)"/>
      </rPr>
      <t xml:space="preserve">(1) </t>
    </r>
    <r>
      <rPr>
        <b/>
        <sz val="16"/>
        <rFont val="Calibri"/>
        <family val="2"/>
        <scheme val="minor"/>
      </rPr>
      <t xml:space="preserve"> Entrer le texte dans les cellule verte </t>
    </r>
  </si>
  <si>
    <r>
      <rPr>
        <b/>
        <sz val="18"/>
        <color rgb="FFFF0000"/>
        <rFont val="Calibri (Body)"/>
      </rPr>
      <t xml:space="preserve">(2)  </t>
    </r>
    <r>
      <rPr>
        <b/>
        <sz val="16"/>
        <rFont val="Calibri"/>
        <family val="2"/>
        <scheme val="minor"/>
      </rPr>
      <t xml:space="preserve">Recherche No. Classe: </t>
    </r>
  </si>
  <si>
    <r>
      <rPr>
        <b/>
        <sz val="18"/>
        <color rgb="FFFF0000"/>
        <rFont val="Calibri (Body)"/>
      </rPr>
      <t>(1)</t>
    </r>
    <r>
      <rPr>
        <b/>
        <sz val="18"/>
        <rFont val="Calibri"/>
        <family val="2"/>
        <scheme val="minor"/>
      </rPr>
      <t xml:space="preserve"> </t>
    </r>
    <r>
      <rPr>
        <b/>
        <sz val="16"/>
        <rFont val="Calibri"/>
        <family val="2"/>
        <scheme val="minor"/>
      </rPr>
      <t xml:space="preserve"> Abréviation | Genre | Espèce | Classe (Espèces/Hybrides)</t>
    </r>
  </si>
  <si>
    <r>
      <rPr>
        <b/>
        <i/>
        <sz val="18"/>
        <color rgb="FFFF0000"/>
        <rFont val="Calibri (Body)"/>
      </rPr>
      <t xml:space="preserve">(1) </t>
    </r>
    <r>
      <rPr>
        <b/>
        <i/>
        <sz val="16"/>
        <color theme="1"/>
        <rFont val="Calibri"/>
        <family val="2"/>
        <scheme val="minor"/>
      </rPr>
      <t>Exposant et courriel:</t>
    </r>
  </si>
  <si>
    <r>
      <rPr>
        <b/>
        <i/>
        <sz val="18"/>
        <color rgb="FFFF0000"/>
        <rFont val="Calibri (Body)"/>
      </rPr>
      <t xml:space="preserve">(1) </t>
    </r>
    <r>
      <rPr>
        <b/>
        <i/>
        <sz val="16"/>
        <color theme="1"/>
        <rFont val="Calibri"/>
        <family val="2"/>
        <scheme val="minor"/>
      </rPr>
      <t>Exhibitor Name and Email:</t>
    </r>
  </si>
  <si>
    <t>No. 
Classe</t>
  </si>
  <si>
    <r>
      <rPr>
        <b/>
        <sz val="18"/>
        <color rgb="FFFF0000"/>
        <rFont val="Calibri (Body)"/>
      </rPr>
      <t>(2)</t>
    </r>
    <r>
      <rPr>
        <b/>
        <sz val="18"/>
        <color rgb="FFFF0000"/>
        <rFont val="Calibri"/>
        <family val="2"/>
        <scheme val="minor"/>
      </rPr>
      <t xml:space="preserve"> </t>
    </r>
    <r>
      <rPr>
        <b/>
        <sz val="16"/>
        <rFont val="Calibri"/>
        <family val="2"/>
        <scheme val="minor"/>
      </rPr>
      <t xml:space="preserve"> Numéro de Classe et Description</t>
    </r>
  </si>
  <si>
    <r>
      <rPr>
        <b/>
        <sz val="18"/>
        <color rgb="FFFF0000"/>
        <rFont val="Calibri (Body)"/>
      </rPr>
      <t xml:space="preserve">(2) </t>
    </r>
    <r>
      <rPr>
        <b/>
        <sz val="16"/>
        <color rgb="FFFF0000"/>
        <rFont val="Calibri (Body)"/>
      </rPr>
      <t xml:space="preserve"> </t>
    </r>
    <r>
      <rPr>
        <b/>
        <sz val="16"/>
        <rFont val="Calibri"/>
        <family val="2"/>
        <scheme val="minor"/>
      </rPr>
      <t>Class Number and Description</t>
    </r>
  </si>
  <si>
    <r>
      <t xml:space="preserve">Si vous avez plus de 90 plantes à inscrire, remplissez plusieurs fichiers et ajoutez un numéro séquentiel à la fin du nom du fichier (ie. </t>
    </r>
    <r>
      <rPr>
        <b/>
        <sz val="16"/>
        <color theme="1"/>
        <rFont val="Calibri"/>
        <family val="2"/>
        <scheme val="minor"/>
      </rPr>
      <t>Inscription_Marie_Tremblay_2</t>
    </r>
    <r>
      <rPr>
        <sz val="16"/>
        <color theme="1"/>
        <rFont val="Calibri"/>
        <family val="2"/>
        <scheme val="minor"/>
      </rPr>
      <t>).</t>
    </r>
  </si>
  <si>
    <r>
      <t xml:space="preserve">In the event that you have more than 90 plantes to register, complete multiple files and append a sequential number at the end of each file name (ie. </t>
    </r>
    <r>
      <rPr>
        <b/>
        <sz val="16"/>
        <color theme="1"/>
        <rFont val="Calibri"/>
        <family val="2"/>
        <scheme val="minor"/>
      </rPr>
      <t>Inscription_Jane_Smith_2</t>
    </r>
    <r>
      <rPr>
        <sz val="16"/>
        <color theme="1"/>
        <rFont val="Calibri"/>
        <family val="2"/>
        <scheme val="minor"/>
      </rPr>
      <t>).</t>
    </r>
  </si>
  <si>
    <r>
      <t xml:space="preserve">(6) Incluant </t>
    </r>
    <r>
      <rPr>
        <i/>
        <sz val="12"/>
        <color rgb="FF000000"/>
        <rFont val="Arial"/>
        <family val="2"/>
      </rPr>
      <t>Doritis</t>
    </r>
    <r>
      <rPr>
        <sz val="12"/>
        <color rgb="FF000000"/>
        <rFont val="Arial"/>
        <family val="2"/>
      </rPr>
      <t xml:space="preserve">, </t>
    </r>
    <r>
      <rPr>
        <i/>
        <sz val="12"/>
        <color rgb="FF000000"/>
        <rFont val="Arial"/>
        <family val="2"/>
      </rPr>
      <t>Hygrochilus</t>
    </r>
    <r>
      <rPr>
        <sz val="12"/>
        <color rgb="FF000000"/>
        <rFont val="Arial"/>
        <family val="2"/>
      </rPr>
      <t xml:space="preserve">, </t>
    </r>
    <r>
      <rPr>
        <i/>
        <sz val="12"/>
        <color rgb="FF000000"/>
        <rFont val="Arial"/>
        <family val="2"/>
      </rPr>
      <t>Kingidium</t>
    </r>
    <r>
      <rPr>
        <sz val="12"/>
        <color rgb="FF000000"/>
        <rFont val="Arial"/>
        <family val="2"/>
      </rPr>
      <t xml:space="preserve">, </t>
    </r>
    <r>
      <rPr>
        <i/>
        <sz val="12"/>
        <color rgb="FF000000"/>
        <rFont val="Arial"/>
        <family val="2"/>
      </rPr>
      <t>Kingiella</t>
    </r>
    <r>
      <rPr>
        <sz val="12"/>
        <color rgb="FF000000"/>
        <rFont val="Arial"/>
        <family val="2"/>
      </rPr>
      <t xml:space="preserve">, </t>
    </r>
    <r>
      <rPr>
        <i/>
        <sz val="12"/>
        <color rgb="FF000000"/>
        <rFont val="Arial"/>
        <family val="2"/>
      </rPr>
      <t>Ornithochilus</t>
    </r>
    <r>
      <rPr>
        <sz val="12"/>
        <color rgb="FF000000"/>
        <rFont val="Arial"/>
        <family val="2"/>
      </rPr>
      <t xml:space="preserve"> et </t>
    </r>
    <r>
      <rPr>
        <i/>
        <sz val="12"/>
        <color rgb="FF000000"/>
        <rFont val="Arial"/>
        <family val="2"/>
      </rPr>
      <t>Sedirea</t>
    </r>
    <r>
      <rPr>
        <sz val="12"/>
        <color rgb="FF000000"/>
        <rFont val="Arial"/>
        <family val="2"/>
      </rPr>
      <t xml:space="preserve"> qui sont des synonymes de </t>
    </r>
    <r>
      <rPr>
        <i/>
        <sz val="12"/>
        <color rgb="FF000000"/>
        <rFont val="Arial"/>
        <family val="2"/>
      </rPr>
      <t>Phalaenopsis</t>
    </r>
  </si>
  <si>
    <r>
      <t xml:space="preserve">(8) Les multifloraux ont de nombreuses fleurs de 2,5 pouces (6 cm) de diamètre ou moins sur des inflorescences ramifiées lorsque matures (ex. : hybrides de </t>
    </r>
    <r>
      <rPr>
        <i/>
        <sz val="12"/>
        <color rgb="FF000000"/>
        <rFont val="Arial"/>
        <family val="2"/>
      </rPr>
      <t>Phalaenopsis equestris</t>
    </r>
    <r>
      <rPr>
        <sz val="12"/>
        <color rgb="FF000000"/>
        <rFont val="Arial"/>
        <family val="2"/>
      </rPr>
      <t>)</t>
    </r>
  </si>
  <si>
    <r>
      <t xml:space="preserve">(9) Incluant </t>
    </r>
    <r>
      <rPr>
        <i/>
        <sz val="12"/>
        <color rgb="FF000000"/>
        <rFont val="Arial"/>
        <family val="2"/>
      </rPr>
      <t>Ada</t>
    </r>
    <r>
      <rPr>
        <sz val="12"/>
        <color rgb="FF000000"/>
        <rFont val="Arial"/>
        <family val="2"/>
      </rPr>
      <t xml:space="preserve">, </t>
    </r>
    <r>
      <rPr>
        <i/>
        <sz val="12"/>
        <color rgb="FF000000"/>
        <rFont val="Arial"/>
        <family val="2"/>
      </rPr>
      <t>Brachtia</t>
    </r>
    <r>
      <rPr>
        <sz val="12"/>
        <color rgb="FF000000"/>
        <rFont val="Arial"/>
        <family val="2"/>
      </rPr>
      <t xml:space="preserve">, </t>
    </r>
    <r>
      <rPr>
        <i/>
        <sz val="12"/>
        <color rgb="FF000000"/>
        <rFont val="Arial"/>
        <family val="2"/>
      </rPr>
      <t>Brassiopsis</t>
    </r>
    <r>
      <rPr>
        <sz val="12"/>
        <color rgb="FF000000"/>
        <rFont val="Arial"/>
        <family val="2"/>
      </rPr>
      <t xml:space="preserve"> et </t>
    </r>
    <r>
      <rPr>
        <i/>
        <sz val="12"/>
        <color rgb="FF000000"/>
        <rFont val="Arial"/>
        <family val="2"/>
      </rPr>
      <t>Mesospinidium</t>
    </r>
    <r>
      <rPr>
        <sz val="12"/>
        <color rgb="FF000000"/>
        <rFont val="Arial"/>
        <family val="2"/>
      </rPr>
      <t xml:space="preserve"> qui sont des synonymes de </t>
    </r>
    <r>
      <rPr>
        <i/>
        <sz val="12"/>
        <color rgb="FF000000"/>
        <rFont val="Arial"/>
        <family val="2"/>
      </rPr>
      <t>Brassia</t>
    </r>
  </si>
  <si>
    <r>
      <t xml:space="preserve">(10) </t>
    </r>
    <r>
      <rPr>
        <i/>
        <sz val="12"/>
        <color rgb="FF000000"/>
        <rFont val="Arial"/>
        <family val="2"/>
      </rPr>
      <t>Miltonia warscewiczii</t>
    </r>
    <r>
      <rPr>
        <sz val="12"/>
        <color rgb="FF000000"/>
        <rFont val="Arial"/>
        <family val="2"/>
      </rPr>
      <t xml:space="preserve"> est maintenant </t>
    </r>
    <r>
      <rPr>
        <i/>
        <sz val="12"/>
        <color rgb="FF000000"/>
        <rFont val="Arial"/>
        <family val="2"/>
      </rPr>
      <t>Oncidium fuscatum</t>
    </r>
  </si>
  <si>
    <t>Dernière mise-à jour faite par NICOLE ROY le 2023 02 11</t>
  </si>
  <si>
    <t>Aberconwayara</t>
  </si>
  <si>
    <t>Abr.</t>
  </si>
  <si>
    <t>Ac.</t>
  </si>
  <si>
    <t>Aca.</t>
  </si>
  <si>
    <t>Acanthoglossum.</t>
  </si>
  <si>
    <t>A.</t>
  </si>
  <si>
    <t>Acia.</t>
  </si>
  <si>
    <t>Acinopetala.</t>
  </si>
  <si>
    <t>Aco.</t>
  </si>
  <si>
    <t>Asa.</t>
  </si>
  <si>
    <t>Acr.</t>
  </si>
  <si>
    <t>Aro.</t>
  </si>
  <si>
    <t>Ada</t>
  </si>
  <si>
    <t>Adgm.</t>
  </si>
  <si>
    <t>Aescta.</t>
  </si>
  <si>
    <t>Aersa.</t>
  </si>
  <si>
    <t>Aerdts.</t>
  </si>
  <si>
    <t>Aerctm.</t>
  </si>
  <si>
    <t>Agx.</t>
  </si>
  <si>
    <t>Agwa.</t>
  </si>
  <si>
    <t>Aat.</t>
  </si>
  <si>
    <t>Alxra.</t>
  </si>
  <si>
    <t>Alna.</t>
  </si>
  <si>
    <t>Alph.</t>
  </si>
  <si>
    <t>Alt.</t>
  </si>
  <si>
    <t>Amp.</t>
  </si>
  <si>
    <t>Ahl.</t>
  </si>
  <si>
    <t>Acip.</t>
  </si>
  <si>
    <t>Andi.</t>
  </si>
  <si>
    <t>Adt.</t>
  </si>
  <si>
    <t>Androgyne.</t>
  </si>
  <si>
    <t>Angctm.</t>
  </si>
  <si>
    <t>Anctma.</t>
  </si>
  <si>
    <t>Alla.</t>
  </si>
  <si>
    <t>Als.</t>
  </si>
  <si>
    <t>Apr.</t>
  </si>
  <si>
    <t>App.</t>
  </si>
  <si>
    <t>Anch.</t>
  </si>
  <si>
    <t>Aranda.</t>
  </si>
  <si>
    <t>Amm.</t>
  </si>
  <si>
    <t>Arpo.</t>
  </si>
  <si>
    <t>Arthrosia.</t>
  </si>
  <si>
    <t>Ascdps.</t>
  </si>
  <si>
    <t>Ascda.</t>
  </si>
  <si>
    <t>Asctm.</t>
  </si>
  <si>
    <t>Acl.</t>
  </si>
  <si>
    <t>Ascln.</t>
  </si>
  <si>
    <t>Afd.</t>
  </si>
  <si>
    <t>Ascf.</t>
  </si>
  <si>
    <t>Agsta.</t>
  </si>
  <si>
    <t>Ascgm.</t>
  </si>
  <si>
    <t>Asgts.</t>
  </si>
  <si>
    <t>Ascps.</t>
  </si>
  <si>
    <t>Ascns.</t>
  </si>
  <si>
    <t>Asvts.</t>
  </si>
  <si>
    <t>Au.</t>
  </si>
  <si>
    <t>Brgs.</t>
  </si>
  <si>
    <t>Barb.</t>
  </si>
  <si>
    <t>Bknts.</t>
  </si>
  <si>
    <t>Brmb.</t>
  </si>
  <si>
    <t>Bge.</t>
  </si>
  <si>
    <t>Bda.</t>
  </si>
  <si>
    <t>Bdra.</t>
  </si>
  <si>
    <t>Bec.</t>
  </si>
  <si>
    <t>Bifrenl.</t>
  </si>
  <si>
    <t>Bish.</t>
  </si>
  <si>
    <t>Bgd.</t>
  </si>
  <si>
    <t>Bog.</t>
  </si>
  <si>
    <t>Bld.</t>
  </si>
  <si>
    <t>Bolu.</t>
  </si>
  <si>
    <t>Bot.</t>
  </si>
  <si>
    <t>Braa.</t>
  </si>
  <si>
    <t>Brac.</t>
  </si>
  <si>
    <t>Bra.</t>
  </si>
  <si>
    <t>Brachycladium.</t>
  </si>
  <si>
    <t>Bcs.</t>
  </si>
  <si>
    <t>Bpm.</t>
  </si>
  <si>
    <t>Bma.</t>
  </si>
  <si>
    <t>Bdia.</t>
  </si>
  <si>
    <t>Bsp.</t>
  </si>
  <si>
    <t>Bnts.</t>
  </si>
  <si>
    <t>Bre.</t>
  </si>
  <si>
    <t>Buccella.</t>
  </si>
  <si>
    <t>Bui.</t>
  </si>
  <si>
    <t>Bya.</t>
  </si>
  <si>
    <t>Byrsella.</t>
  </si>
  <si>
    <t>Cad.</t>
  </si>
  <si>
    <t>Calda.</t>
  </si>
  <si>
    <t>Can.</t>
  </si>
  <si>
    <t>Calu.</t>
  </si>
  <si>
    <t>Cpso.</t>
  </si>
  <si>
    <t>Cmt.</t>
  </si>
  <si>
    <t>Camelostalix.</t>
  </si>
  <si>
    <t>Cctm.</t>
  </si>
  <si>
    <t>Cap.</t>
  </si>
  <si>
    <t>Cattleyella
Microcattleya
Microlaelia
Sophrocattleya
Sophronitis</t>
  </si>
  <si>
    <t>Ctps.</t>
  </si>
  <si>
    <t>Ctg.</t>
  </si>
  <si>
    <t>Cnl.</t>
  </si>
  <si>
    <t>Ceps.</t>
  </si>
  <si>
    <t>Ce.</t>
  </si>
  <si>
    <t>Ctcs.</t>
  </si>
  <si>
    <t>Css.</t>
  </si>
  <si>
    <t>Cmg.</t>
  </si>
  <si>
    <t>Cptn.</t>
  </si>
  <si>
    <t>Ch.</t>
  </si>
  <si>
    <t>Che.</t>
  </si>
  <si>
    <t>Cs.</t>
  </si>
  <si>
    <t>Chelonanthera.</t>
  </si>
  <si>
    <t>Cse.</t>
  </si>
  <si>
    <t>Chctm.</t>
  </si>
  <si>
    <t>Chri.</t>
  </si>
  <si>
    <t>Chtra.</t>
  </si>
  <si>
    <t>Crphm.</t>
  </si>
  <si>
    <t>Clka.</t>
  </si>
  <si>
    <t>Cle.</t>
  </si>
  <si>
    <t>Chla.</t>
  </si>
  <si>
    <t>Codo.</t>
  </si>
  <si>
    <t>Codonosiphon -  voir Bulbophyllum</t>
  </si>
  <si>
    <t>Coe.</t>
  </si>
  <si>
    <t>Clp.</t>
  </si>
  <si>
    <t>Co.</t>
  </si>
  <si>
    <t>Clsm.</t>
  </si>
  <si>
    <t>Cste.</t>
  </si>
  <si>
    <t>Clx.</t>
  </si>
  <si>
    <t>Cta.</t>
  </si>
  <si>
    <t>Colombiana.</t>
  </si>
  <si>
    <t>Cond.</t>
  </si>
  <si>
    <t>Conph.</t>
  </si>
  <si>
    <t>Const.</t>
  </si>
  <si>
    <t>Corallz.</t>
  </si>
  <si>
    <t>Crths.</t>
  </si>
  <si>
    <t>Cbs.</t>
  </si>
  <si>
    <t>Cbks.</t>
  </si>
  <si>
    <t>Cot.</t>
  </si>
  <si>
    <t>Cran.</t>
  </si>
  <si>
    <t>Crinonia.</t>
  </si>
  <si>
    <t>Crocodeilanthe.</t>
  </si>
  <si>
    <t>Cry.</t>
  </si>
  <si>
    <t>Cth.</t>
  </si>
  <si>
    <t>Ctcm.</t>
  </si>
  <si>
    <t>Ccs.</t>
  </si>
  <si>
    <t>Cryptoglottis.</t>
  </si>
  <si>
    <t>Cryp.</t>
  </si>
  <si>
    <t>Crypt.</t>
  </si>
  <si>
    <t>Csy.</t>
  </si>
  <si>
    <t>Cum.</t>
  </si>
  <si>
    <t>Cu.</t>
  </si>
  <si>
    <t>Cycl.</t>
  </si>
  <si>
    <t>Cy.</t>
  </si>
  <si>
    <t>Cln.</t>
  </si>
  <si>
    <t>Code.</t>
  </si>
  <si>
    <t>Dhs.</t>
  </si>
  <si>
    <t>Dar.</t>
  </si>
  <si>
    <t>Dj.</t>
  </si>
  <si>
    <t>Dsla.</t>
  </si>
  <si>
    <t>Dek.</t>
  </si>
  <si>
    <t>Des.</t>
  </si>
  <si>
    <t>Dvra.</t>
  </si>
  <si>
    <t>Diab.</t>
  </si>
  <si>
    <t>Diaca.</t>
  </si>
  <si>
    <t>Diacm.</t>
  </si>
  <si>
    <t>Dkra.</t>
  </si>
  <si>
    <t>Dial.</t>
  </si>
  <si>
    <t>Dialc.</t>
  </si>
  <si>
    <t>Dialps.</t>
  </si>
  <si>
    <t>Dsa.</t>
  </si>
  <si>
    <t>Ddt.</t>
  </si>
  <si>
    <t>Dill.</t>
  </si>
  <si>
    <t>Dil.</t>
  </si>
  <si>
    <t>Dimo.</t>
  </si>
  <si>
    <t>Din.</t>
  </si>
  <si>
    <t>Dio.</t>
  </si>
  <si>
    <t>Dcm.</t>
  </si>
  <si>
    <t>Dms.</t>
  </si>
  <si>
    <t>Dts.</t>
  </si>
  <si>
    <t>Disa.</t>
  </si>
  <si>
    <t>Disp.</t>
  </si>
  <si>
    <t>Diuris.</t>
  </si>
  <si>
    <t>Doc.</t>
  </si>
  <si>
    <t>Dmya.</t>
  </si>
  <si>
    <t>Dondodia.</t>
  </si>
  <si>
    <t>Ddps.</t>
  </si>
  <si>
    <t>Dctm.</t>
  </si>
  <si>
    <t>Drlla.</t>
  </si>
  <si>
    <t>Dllps.</t>
  </si>
  <si>
    <t>Dfta.</t>
  </si>
  <si>
    <t>Drgm.</t>
  </si>
  <si>
    <t>Drsa.</t>
  </si>
  <si>
    <t>Dst.</t>
  </si>
  <si>
    <t>Dtps.</t>
  </si>
  <si>
    <t>Dor.</t>
  </si>
  <si>
    <t>Dtha.</t>
  </si>
  <si>
    <t>Dsma.</t>
  </si>
  <si>
    <t>Draconanthes.</t>
  </si>
  <si>
    <t>Drc.</t>
  </si>
  <si>
    <t>Dla.</t>
  </si>
  <si>
    <t>Dda.</t>
  </si>
  <si>
    <t>Dma.</t>
  </si>
  <si>
    <t>Ear.</t>
  </si>
  <si>
    <t>Eas.</t>
  </si>
  <si>
    <t>Echinosepala.</t>
  </si>
  <si>
    <t>Ell.</t>
  </si>
  <si>
    <t>Elg.</t>
  </si>
  <si>
    <t>Emp.</t>
  </si>
  <si>
    <t>Ekma.</t>
  </si>
  <si>
    <t>Ent.</t>
  </si>
  <si>
    <t>Ephem.</t>
  </si>
  <si>
    <t>Ebt.</t>
  </si>
  <si>
    <t>Epib.</t>
  </si>
  <si>
    <t>Epbns.</t>
  </si>
  <si>
    <t>Epicranthes.</t>
  </si>
  <si>
    <t>Epdcm.</t>
  </si>
  <si>
    <t>Egm.</t>
  </si>
  <si>
    <t>Ephs.</t>
  </si>
  <si>
    <t>Eds.</t>
  </si>
  <si>
    <t>Eyd.</t>
  </si>
  <si>
    <t>Em.</t>
  </si>
  <si>
    <t>Eua.</t>
  </si>
  <si>
    <t>Euph.</t>
  </si>
  <si>
    <t>Epm.</t>
  </si>
  <si>
    <t>Eul.</t>
  </si>
  <si>
    <t>Echn.</t>
  </si>
  <si>
    <t>Eys.</t>
  </si>
  <si>
    <t>Expedicula.</t>
  </si>
  <si>
    <t>Ferg.</t>
  </si>
  <si>
    <t>Fissia.</t>
  </si>
  <si>
    <t>Flkga.</t>
  </si>
  <si>
    <t>Fro.</t>
  </si>
  <si>
    <t>Fjo.</t>
  </si>
  <si>
    <t>Gal.</t>
  </si>
  <si>
    <t>Gale.</t>
  </si>
  <si>
    <t>Gos.</t>
  </si>
  <si>
    <t>Gtts.</t>
  </si>
  <si>
    <t>Gs.</t>
  </si>
  <si>
    <t>Gtra.</t>
  </si>
  <si>
    <t>Ge.</t>
  </si>
  <si>
    <t>Gerardoa.</t>
  </si>
  <si>
    <t>Gba.</t>
  </si>
  <si>
    <t>Glz.</t>
  </si>
  <si>
    <t>Gl.</t>
  </si>
  <si>
    <t>Gda.</t>
  </si>
  <si>
    <t>Gtk.</t>
  </si>
  <si>
    <t>Gott.</t>
  </si>
  <si>
    <t>Gov.</t>
  </si>
  <si>
    <t>Gdp.</t>
  </si>
  <si>
    <t>Gro.</t>
  </si>
  <si>
    <t>Gsa.</t>
  </si>
  <si>
    <t>Gud.</t>
  </si>
  <si>
    <t>Gyn.</t>
  </si>
  <si>
    <t>Haem.</t>
  </si>
  <si>
    <t>Hgra.</t>
  </si>
  <si>
    <t>Hcs.</t>
  </si>
  <si>
    <t>Hal.</t>
  </si>
  <si>
    <t>Hart.</t>
  </si>
  <si>
    <t>Hwa.</t>
  </si>
  <si>
    <t>Hasgw.</t>
  </si>
  <si>
    <t>Haus.</t>
  </si>
  <si>
    <t>Haw.</t>
  </si>
  <si>
    <t>Hknsa.</t>
  </si>
  <si>
    <t>Hlc.</t>
  </si>
  <si>
    <t>Hellerorchis.</t>
  </si>
  <si>
    <t>Hemi.</t>
  </si>
  <si>
    <t>Hbtra.</t>
  </si>
  <si>
    <t>Hers.</t>
  </si>
  <si>
    <t>Hse.</t>
  </si>
  <si>
    <t>Hrds.</t>
  </si>
  <si>
    <t>Het.</t>
  </si>
  <si>
    <t>Hex.</t>
  </si>
  <si>
    <t>Hxsa.</t>
  </si>
  <si>
    <t>Hgsh.</t>
  </si>
  <si>
    <t>Hdra.</t>
  </si>
  <si>
    <t>Hmra.</t>
  </si>
  <si>
    <t>Hi.</t>
  </si>
  <si>
    <t>Hip.</t>
  </si>
  <si>
    <t>His.</t>
  </si>
  <si>
    <t>Hctm.</t>
  </si>
  <si>
    <t>Hologyne.</t>
  </si>
  <si>
    <t>Htx.</t>
  </si>
  <si>
    <t>Hom.</t>
  </si>
  <si>
    <t>Hook.</t>
  </si>
  <si>
    <t>Hgfda.</t>
  </si>
  <si>
    <t>Hyalosema.</t>
  </si>
  <si>
    <t>Hyb.</t>
  </si>
  <si>
    <t>Hy.</t>
  </si>
  <si>
    <t>Incaea.</t>
  </si>
  <si>
    <t>Io.</t>
  </si>
  <si>
    <t>Isr.</t>
  </si>
  <si>
    <t>Ige.</t>
  </si>
  <si>
    <t>Iso.</t>
  </si>
  <si>
    <t>Iana.</t>
  </si>
  <si>
    <t>Izma.</t>
  </si>
  <si>
    <t>Ja.</t>
  </si>
  <si>
    <t>Jya.</t>
  </si>
  <si>
    <t>Jonesiopsis.</t>
  </si>
  <si>
    <t>Jos.</t>
  </si>
  <si>
    <t>Kgw.</t>
  </si>
  <si>
    <t>Kma.</t>
  </si>
  <si>
    <t>Ki.</t>
  </si>
  <si>
    <t>King.</t>
  </si>
  <si>
    <t>Kpa.</t>
  </si>
  <si>
    <t>Kir.</t>
  </si>
  <si>
    <t>Knp.</t>
  </si>
  <si>
    <t>Knud.</t>
  </si>
  <si>
    <t>Ko.</t>
  </si>
  <si>
    <t>Kom.</t>
  </si>
  <si>
    <t>Kon.</t>
  </si>
  <si>
    <t>Lac.</t>
  </si>
  <si>
    <t>Lps.</t>
  </si>
  <si>
    <t>Lagenanthus.</t>
  </si>
  <si>
    <t>Lpca.</t>
  </si>
  <si>
    <t>Lan.</t>
  </si>
  <si>
    <t>Lak.</t>
  </si>
  <si>
    <t>Lem.</t>
  </si>
  <si>
    <t>Lwsra.</t>
  </si>
  <si>
    <t>Licht.</t>
  </si>
  <si>
    <t>Ldy.</t>
  </si>
  <si>
    <t>Lip.</t>
  </si>
  <si>
    <t>Lit.</t>
  </si>
  <si>
    <t>Loddigesia.</t>
  </si>
  <si>
    <t>Lomax.</t>
  </si>
  <si>
    <t>Low.</t>
  </si>
  <si>
    <t>Lwnra.</t>
  </si>
  <si>
    <t>Lscta.</t>
  </si>
  <si>
    <t>Lue.</t>
  </si>
  <si>
    <t>Lueranthos.</t>
  </si>
  <si>
    <t>Lctm.</t>
  </si>
  <si>
    <t>Luiser.</t>
  </si>
  <si>
    <t>Luzama.</t>
  </si>
  <si>
    <t>Lystr.</t>
  </si>
  <si>
    <t>Lyco.</t>
  </si>
  <si>
    <t>Lyon.</t>
  </si>
  <si>
    <t>Mclm.</t>
  </si>
  <si>
    <t>Mclmra.</t>
  </si>
  <si>
    <t>Mcmr.</t>
  </si>
  <si>
    <t>Mcm.</t>
  </si>
  <si>
    <t>Mdn.</t>
  </si>
  <si>
    <t>Mai.</t>
  </si>
  <si>
    <t>Mal.</t>
  </si>
  <si>
    <t>Masdevalliantha.</t>
  </si>
  <si>
    <t>Msna.</t>
  </si>
  <si>
    <t>Mrp.</t>
  </si>
  <si>
    <t>Msda.</t>
  </si>
  <si>
    <t>Mchr.</t>
  </si>
  <si>
    <t>Mgm.</t>
  </si>
  <si>
    <t>Megema.</t>
  </si>
  <si>
    <t>Me.</t>
  </si>
  <si>
    <t>Mdcla.</t>
  </si>
  <si>
    <t>Mdspl.</t>
  </si>
  <si>
    <t>Meo.</t>
  </si>
  <si>
    <t>Mex.</t>
  </si>
  <si>
    <t>Mxdm.</t>
  </si>
  <si>
    <t>Mchza.</t>
  </si>
  <si>
    <t>Mct.</t>
  </si>
  <si>
    <t>Mic.</t>
  </si>
  <si>
    <t>Mcl.</t>
  </si>
  <si>
    <t>Mds.</t>
  </si>
  <si>
    <t>Mix.</t>
  </si>
  <si>
    <t>Miz.</t>
  </si>
  <si>
    <t>Mkra.</t>
  </si>
  <si>
    <t>Mkhsa.</t>
  </si>
  <si>
    <t>Mono.</t>
  </si>
  <si>
    <t>Mpm.</t>
  </si>
  <si>
    <t>Mnra.</t>
  </si>
  <si>
    <t>Mora.</t>
  </si>
  <si>
    <t>Muscarella.</t>
  </si>
  <si>
    <t>Nab.</t>
  </si>
  <si>
    <t>Ngl.</t>
  </si>
  <si>
    <t>Nkgwa.</t>
  </si>
  <si>
    <t>Nak.</t>
  </si>
  <si>
    <t>Na.</t>
  </si>
  <si>
    <t>Naug.</t>
  </si>
  <si>
    <t>Nba.</t>
  </si>
  <si>
    <t>Nga.</t>
  </si>
  <si>
    <t>Nys.</t>
  </si>
  <si>
    <t>Neof.</t>
  </si>
  <si>
    <t>Nya.</t>
  </si>
  <si>
    <t>Nka.</t>
  </si>
  <si>
    <t>Nla.</t>
  </si>
  <si>
    <t>Nha.</t>
  </si>
  <si>
    <t>Nma.</t>
  </si>
  <si>
    <t>Nep.</t>
  </si>
  <si>
    <t>Nwn.</t>
  </si>
  <si>
    <t>Notyliopsis.</t>
  </si>
  <si>
    <t>Ob.</t>
  </si>
  <si>
    <t>Oma.</t>
  </si>
  <si>
    <t>Oe.</t>
  </si>
  <si>
    <t>Okr.</t>
  </si>
  <si>
    <t>Oli.</t>
  </si>
  <si>
    <t>Onra.</t>
  </si>
  <si>
    <t>Odn.</t>
  </si>
  <si>
    <t>Opsis.</t>
  </si>
  <si>
    <t>Orbis.</t>
  </si>
  <si>
    <t>Orle.</t>
  </si>
  <si>
    <t>Otm.</t>
  </si>
  <si>
    <t>Orn.</t>
  </si>
  <si>
    <t>Ogm.</t>
  </si>
  <si>
    <t>Ocs.</t>
  </si>
  <si>
    <t>Pan.</t>
  </si>
  <si>
    <t>Pep.</t>
  </si>
  <si>
    <t>Pho.</t>
  </si>
  <si>
    <t>Phr.</t>
  </si>
  <si>
    <t>Phy.</t>
  </si>
  <si>
    <t>Psn.</t>
  </si>
  <si>
    <t>Pip.</t>
  </si>
  <si>
    <t>Ptra.</t>
  </si>
  <si>
    <t>Pls.</t>
  </si>
  <si>
    <t>Pha.</t>
  </si>
  <si>
    <t>Plu.</t>
  </si>
  <si>
    <t>Pod.</t>
  </si>
  <si>
    <t>Podo.</t>
  </si>
  <si>
    <t>Pog.</t>
  </si>
  <si>
    <t>Ptd.</t>
  </si>
  <si>
    <t>Pza.</t>
  </si>
  <si>
    <t>Pmctm.</t>
  </si>
  <si>
    <t>Pon.</t>
  </si>
  <si>
    <t>Polra.</t>
  </si>
  <si>
    <t>Px.</t>
  </si>
  <si>
    <t>Po.</t>
  </si>
  <si>
    <t>Poi.</t>
  </si>
  <si>
    <t>Pot.</t>
  </si>
  <si>
    <t>Pct.</t>
  </si>
  <si>
    <t>Pri.</t>
  </si>
  <si>
    <t>Prx.</t>
  </si>
  <si>
    <t>Pcm.</t>
  </si>
  <si>
    <t>Pdra.</t>
  </si>
  <si>
    <t>Psyg.</t>
  </si>
  <si>
    <t>Pteroon.</t>
  </si>
  <si>
    <t>Psm.</t>
  </si>
  <si>
    <t>Ptilocnema.</t>
  </si>
  <si>
    <t>Ptychogyne.</t>
  </si>
  <si>
    <t>Qu.</t>
  </si>
  <si>
    <t>Recc.</t>
  </si>
  <si>
    <t>Regalia.</t>
  </si>
  <si>
    <t>Reichantha.</t>
  </si>
  <si>
    <t>Rnctm.</t>
  </si>
  <si>
    <t>Rtl.</t>
  </si>
  <si>
    <t>Rpa.</t>
  </si>
  <si>
    <t>Rpps.</t>
  </si>
  <si>
    <t>Rrp.</t>
  </si>
  <si>
    <t>Rhctm.</t>
  </si>
  <si>
    <t>Rhv.</t>
  </si>
  <si>
    <t>Rhdps.</t>
  </si>
  <si>
    <t>Rht.</t>
  </si>
  <si>
    <t>Rcmza.</t>
  </si>
  <si>
    <t>Rthn.</t>
  </si>
  <si>
    <t>Rbnra.</t>
  </si>
  <si>
    <t>Sgsm.</t>
  </si>
  <si>
    <t>Sppm.</t>
  </si>
  <si>
    <t>Scel.</t>
  </si>
  <si>
    <t>Schl.</t>
  </si>
  <si>
    <t>Sns.</t>
  </si>
  <si>
    <t>Smbv.</t>
  </si>
  <si>
    <t>Smbcna.</t>
  </si>
  <si>
    <t>Smbc.</t>
  </si>
  <si>
    <t>Smbdcm.</t>
  </si>
  <si>
    <t>Smbep.</t>
  </si>
  <si>
    <t>Smbl.</t>
  </si>
  <si>
    <t>Smlp.</t>
  </si>
  <si>
    <t>Smbna.</t>
  </si>
  <si>
    <t>Smbts.</t>
  </si>
  <si>
    <t>Schom.</t>
  </si>
  <si>
    <t>Scu.</t>
  </si>
  <si>
    <t>Sca.</t>
  </si>
  <si>
    <t>Sxa.</t>
  </si>
  <si>
    <t>Sed.</t>
  </si>
  <si>
    <t>Sel.</t>
  </si>
  <si>
    <t>Sev.</t>
  </si>
  <si>
    <t>Shgra.</t>
  </si>
  <si>
    <t>Sidr.</t>
  </si>
  <si>
    <t>Sgrt.</t>
  </si>
  <si>
    <t>Sie.</t>
  </si>
  <si>
    <t>Sigmatochilus.</t>
  </si>
  <si>
    <t>Sig.</t>
  </si>
  <si>
    <t>Silpa.</t>
  </si>
  <si>
    <t>Slad.</t>
  </si>
  <si>
    <t>Stda.</t>
  </si>
  <si>
    <t>Sdps.</t>
  </si>
  <si>
    <t>Sdm.</t>
  </si>
  <si>
    <t>Sot.</t>
  </si>
  <si>
    <t>Sc.</t>
  </si>
  <si>
    <t>Soph.</t>
  </si>
  <si>
    <t>Sts.</t>
  </si>
  <si>
    <t>Spe.</t>
  </si>
  <si>
    <t>Spectaculum.</t>
  </si>
  <si>
    <t>Sph.</t>
  </si>
  <si>
    <t>Sss.</t>
  </si>
  <si>
    <t>Spilotantha.</t>
  </si>
  <si>
    <t>Srka.</t>
  </si>
  <si>
    <t>Staal.</t>
  </si>
  <si>
    <t>Stac.</t>
  </si>
  <si>
    <t>Stmra.</t>
  </si>
  <si>
    <t>Sfdra.</t>
  </si>
  <si>
    <t>Src.</t>
  </si>
  <si>
    <t>Scye.</t>
  </si>
  <si>
    <t>Ster.</t>
  </si>
  <si>
    <t>Stol.</t>
  </si>
  <si>
    <t>Sto.</t>
  </si>
  <si>
    <t>Streptoura.</t>
  </si>
  <si>
    <t>Sut.</t>
  </si>
  <si>
    <t>Sylphia.</t>
  </si>
  <si>
    <t>Syma.</t>
  </si>
  <si>
    <t>Sgm.</t>
  </si>
  <si>
    <t>Sys.</t>
  </si>
  <si>
    <t>Tai.</t>
  </si>
  <si>
    <t>Talpinaria.</t>
  </si>
  <si>
    <t>Tanara.</t>
  </si>
  <si>
    <t>Tap.</t>
  </si>
  <si>
    <t>Tpb.</t>
  </si>
  <si>
    <t>Ttdm.</t>
  </si>
  <si>
    <t>Ttps.</t>
  </si>
  <si>
    <t>Tetrapeltis.</t>
  </si>
  <si>
    <t>Teu.</t>
  </si>
  <si>
    <t>Tls.</t>
  </si>
  <si>
    <t>Tly.</t>
  </si>
  <si>
    <t>Thuniopsis.</t>
  </si>
  <si>
    <t>Tic.</t>
  </si>
  <si>
    <t>Tip.</t>
  </si>
  <si>
    <t>Trta.</t>
  </si>
  <si>
    <t>Trias.</t>
  </si>
  <si>
    <t>Tspt.</t>
  </si>
  <si>
    <t>Tphm.</t>
  </si>
  <si>
    <t>Trb.</t>
  </si>
  <si>
    <t>Tridelta.</t>
  </si>
  <si>
    <t>Triotosiphon.</t>
  </si>
  <si>
    <t>Tris.</t>
  </si>
  <si>
    <t>Triz.</t>
  </si>
  <si>
    <t>Tpl.</t>
  </si>
  <si>
    <t>Unc.</t>
  </si>
  <si>
    <t>Ung.</t>
  </si>
  <si>
    <t>Vach.</t>
  </si>
  <si>
    <t>Vwga.</t>
  </si>
  <si>
    <t>Vdts.</t>
  </si>
  <si>
    <t>Vasco.</t>
  </si>
  <si>
    <t>Vestigium.</t>
  </si>
  <si>
    <t>Vpda.</t>
  </si>
  <si>
    <t>Wai.</t>
  </si>
  <si>
    <t>Wlra.</t>
  </si>
  <si>
    <t>Wa.</t>
  </si>
  <si>
    <t>War.</t>
  </si>
  <si>
    <t>Wsta.</t>
  </si>
  <si>
    <t>Wbchg.</t>
  </si>
  <si>
    <t>Wknsra.</t>
  </si>
  <si>
    <t>Wlm.</t>
  </si>
  <si>
    <t>Wdwa.</t>
  </si>
  <si>
    <t>Xen.</t>
  </si>
  <si>
    <t>Xra.</t>
  </si>
  <si>
    <t>Yhra.</t>
  </si>
  <si>
    <t>Yamad.</t>
  </si>
  <si>
    <t>Yra.</t>
  </si>
  <si>
    <t>Yp.</t>
  </si>
  <si>
    <t>Ysfra.</t>
  </si>
  <si>
    <t>Zahleria.</t>
  </si>
  <si>
    <t>Ze.</t>
  </si>
  <si>
    <t>Zeu.</t>
  </si>
  <si>
    <t>Zosterophyllanthos.</t>
  </si>
  <si>
    <t>Zcla.</t>
  </si>
  <si>
    <t>Zcx.</t>
  </si>
  <si>
    <t>Zyt.</t>
  </si>
  <si>
    <t>Références pour abréviations</t>
  </si>
  <si>
    <t>London Orchid Society:</t>
  </si>
  <si>
    <t>http://londonorchidsociety.com/MiscFiles/Abbrev.pdf</t>
  </si>
  <si>
    <r>
      <t>The cells in the yellow column titled "</t>
    </r>
    <r>
      <rPr>
        <b/>
        <sz val="16"/>
        <color theme="1"/>
        <rFont val="Calibri"/>
        <family val="2"/>
        <scheme val="minor"/>
      </rPr>
      <t>Judged by AOS?</t>
    </r>
    <r>
      <rPr>
        <sz val="16"/>
        <color theme="1"/>
        <rFont val="Calibri"/>
        <family val="2"/>
        <scheme val="minor"/>
      </rPr>
      <t>" are checked for "</t>
    </r>
    <r>
      <rPr>
        <b/>
        <sz val="16"/>
        <color theme="1"/>
        <rFont val="Calibri"/>
        <family val="2"/>
        <scheme val="minor"/>
      </rPr>
      <t>Yes</t>
    </r>
    <r>
      <rPr>
        <sz val="16"/>
        <color theme="1"/>
        <rFont val="Calibri"/>
        <family val="2"/>
        <scheme val="minor"/>
      </rPr>
      <t>" by default.  To modify any of these for a "</t>
    </r>
    <r>
      <rPr>
        <b/>
        <sz val="16"/>
        <color theme="1"/>
        <rFont val="Calibri"/>
        <family val="2"/>
        <scheme val="minor"/>
      </rPr>
      <t>No</t>
    </r>
    <r>
      <rPr>
        <sz val="16"/>
        <color theme="1"/>
        <rFont val="Calibri"/>
        <family val="2"/>
        <scheme val="minor"/>
      </rPr>
      <t>", click on the cell, and a gray triangle will appear on it's right edge.  Upon clicking on this triangle, a dropdown list will appear, allowing you to modify this selection.</t>
    </r>
  </si>
  <si>
    <r>
      <t xml:space="preserve">Lorsque vous avez terminé votre inscription, sauvegardez-la en ajoutant votre nom au nom du fichier </t>
    </r>
    <r>
      <rPr>
        <b/>
        <sz val="16"/>
        <color theme="1"/>
        <rFont val="Calibri"/>
        <family val="2"/>
        <scheme val="minor"/>
      </rPr>
      <t>(ie.</t>
    </r>
    <r>
      <rPr>
        <sz val="16"/>
        <color theme="1"/>
        <rFont val="Calibri"/>
        <family val="2"/>
        <scheme val="minor"/>
      </rPr>
      <t xml:space="preserve"> </t>
    </r>
    <r>
      <rPr>
        <b/>
        <sz val="16"/>
        <color theme="1"/>
        <rFont val="Calibri"/>
        <family val="2"/>
        <scheme val="minor"/>
      </rPr>
      <t>Inscription_Marie_Tremblay)</t>
    </r>
    <r>
      <rPr>
        <sz val="16"/>
        <color theme="1"/>
        <rFont val="Calibri"/>
        <family val="2"/>
        <scheme val="minor"/>
      </rPr>
      <t xml:space="preserve"> et envoyez le fichier par courriel à </t>
    </r>
    <r>
      <rPr>
        <b/>
        <u/>
        <sz val="16"/>
        <color theme="1"/>
        <rFont val="Calibri (Body)"/>
      </rPr>
      <t>enregistrement.odm@gmail.com</t>
    </r>
    <r>
      <rPr>
        <sz val="16"/>
        <color theme="1"/>
        <rFont val="Calibri"/>
        <family val="2"/>
        <scheme val="minor"/>
      </rPr>
      <t>.</t>
    </r>
  </si>
  <si>
    <r>
      <t>It is highly recommended that you refer to the tools made available to you in preparation for the identification of the class number of your plants. These can be found on the Orchidophiles de Montréal website (</t>
    </r>
    <r>
      <rPr>
        <b/>
        <i/>
        <u/>
        <sz val="16"/>
        <color theme="1"/>
        <rFont val="Calibri (Body)"/>
      </rPr>
      <t>en.orchidophilesmontreal.com</t>
    </r>
    <r>
      <rPr>
        <sz val="16"/>
        <color theme="1"/>
        <rFont val="Calibri"/>
        <family val="2"/>
        <scheme val="minor"/>
      </rPr>
      <t>) under the "OrchidExpo / Exhibitors" sub-section.</t>
    </r>
  </si>
  <si>
    <r>
      <t xml:space="preserve">Upon completion of your registration, save the file while adding your name to the file name (ie. </t>
    </r>
    <r>
      <rPr>
        <b/>
        <sz val="16"/>
        <color theme="1"/>
        <rFont val="Calibri"/>
        <family val="2"/>
        <scheme val="minor"/>
      </rPr>
      <t>Inscription_Jane_Smith</t>
    </r>
    <r>
      <rPr>
        <sz val="16"/>
        <color theme="1"/>
        <rFont val="Calibri"/>
        <family val="2"/>
        <scheme val="minor"/>
      </rPr>
      <t xml:space="preserve">) and send it by email to the following address: </t>
    </r>
    <r>
      <rPr>
        <b/>
        <u/>
        <sz val="16"/>
        <color theme="1"/>
        <rFont val="Calibri (Body)"/>
      </rPr>
      <t>enregistrement.odm@gmail.com</t>
    </r>
    <r>
      <rPr>
        <sz val="16"/>
        <color theme="1"/>
        <rFont val="Calibri"/>
        <family val="2"/>
        <scheme val="minor"/>
      </rPr>
      <t>.</t>
    </r>
  </si>
  <si>
    <t xml:space="preserve">Il est fortement recommandé de se préparer en consultant les outils mis à votre disposition pour vous aider à déterminer la Classe de chacune de vos plantes. Ceux-ci se retrouvent sur le site des Orchidophiles de Montréal (orchidophilesmontreal.com) dans la sous-section "OrchidExpo / Exposants". 
</t>
  </si>
  <si>
    <t>Kagawara</t>
  </si>
  <si>
    <t>Microcattleya - voir/see Cattleya</t>
  </si>
  <si>
    <r>
      <rPr>
        <sz val="14"/>
        <color theme="0"/>
        <rFont val="Comic Sans MS"/>
        <family val="4"/>
      </rPr>
      <t>Doritaenopsis</t>
    </r>
    <r>
      <rPr>
        <i/>
        <sz val="14"/>
        <color theme="0"/>
        <rFont val="Comic Sans MS"/>
        <family val="4"/>
      </rPr>
      <t xml:space="preserve">
Doritis
Hygrochilus
Kingidium
Kingiella
Ornithochilus
Sedirea</t>
    </r>
  </si>
  <si>
    <t>Courriel d'inscription:</t>
  </si>
  <si>
    <t>1-PRÉSENTOIR  AMATEUR, 1 À 5 PLANTES</t>
  </si>
  <si>
    <t>2-PRÉSENTOIR AMATEUR, 6 À 15 PLANTES</t>
  </si>
  <si>
    <t>3-PRÉSENTOIR AMATEUR, 16 À 25 PLANTES</t>
  </si>
  <si>
    <t>4-PRÉSENTOIR AMATEUR, PLUS DE 25 PLANTES</t>
  </si>
  <si>
    <t>5-PRÉSENTOIR D'UN MARCHAND OU D'UN ÉLEVEUR</t>
  </si>
  <si>
    <t>6-PRÉSENTOIR D'UNE SOCIÉTÉ ORCHIDOPHILE</t>
  </si>
  <si>
    <t>7-PRÉSENTOIR ÉDUCATIF</t>
  </si>
  <si>
    <t>15-EPIDENDRUM ESPÈCES</t>
  </si>
  <si>
    <t>16-ENCYCLIA ESPÈCES</t>
  </si>
  <si>
    <t>17-EPIDENDRUM ET ENCYCLIA HYBRIDES</t>
  </si>
  <si>
    <t>18-EPIDENDRUM ET ENCYCLIA HYBRIDES INTERGÉNÉRIQUES</t>
  </si>
  <si>
    <t>19-BRASSAVOLA (INCLUANT RHYCHOLAELIA) ESPÈCES, HYBRIDES INTRA ET INTERGÉNÉRIQUES AUTRES QUE CI-DESSUS MAIS EXCLUANT CATTLEYA</t>
  </si>
  <si>
    <t xml:space="preserve">20-BROUGHTONIA ESPÈCES, HYBRIDES ET HYBRIDES INTERGÉNÉRIQUES AUTRES QUE CI-DESSUS MAIS EXCLUANT CATTLEYA </t>
  </si>
  <si>
    <t>21-LAELIA ESPÈCES, HYBRIDES ET HYBRIDES INTERGÉNÉRIQUES AUTRES QUE CI-DESSUS MAIS EXCLUANT CATTLEYA</t>
  </si>
  <si>
    <t>23-CATTLEYA ESPÈCES</t>
  </si>
  <si>
    <t>23A-GENRES ALLIÉS AUX CATTLEYA ESPÈCES AUTRES QUE CI-DESSUS</t>
  </si>
  <si>
    <t>24-CATTLEYA HYBRIDES ET HYBRIDES INTERGÉNÉRIQUES AUTRES QUE CI-DESSUS - BLANCS</t>
  </si>
  <si>
    <t>25-CATTLEYA HYBRIDES ET HYBRIDES INTERGÉNÉRIQUES AUTRES QUE CI-DESSUS - SEMI-ALBA (BLANC À LABELLE ROUGE/POURPRE)</t>
  </si>
  <si>
    <t>26-CATTLEYA HYBRIDES ET HYBRIDES INTERGÉNÉRIQUES AUTRES QUE CI-DESSUS - ROUGES/ROUGE-LAVANDE</t>
  </si>
  <si>
    <t>27-CATTLEYA HYBRIDES ET HYBRIDES INTERGÉNÉRIQUES AUTRES QUE CI-DESSUS - JAUNES/ORANGE</t>
  </si>
  <si>
    <t>28-CATTLEYA HYBRIDES ET HYBRIDES INTERGÉNÉRIQUES AUTRES QUE CI-DESSUS - VERT</t>
  </si>
  <si>
    <t>29-CATTLEYA HYBRIDES ET HYBRIDES INTERGÉNÉRIQUES AUTRES QUE CI-DESSUS - LAVANDE/MAUVE/POURPRE</t>
  </si>
  <si>
    <t>30-CATTLEYA HYBRIDES ET HYBRIDES INTERGÉNÉRIQUES AUTRES QUE CI-DESSUS - « SPLASH » TOUTES COULEURS</t>
  </si>
  <si>
    <t>30A-CATTLEYA HYBRIDES ET HYBRIDES INTERGÉNÉRIQUES AUTRES QUE CI-DESSUS - AUTRES COULEURS</t>
  </si>
  <si>
    <t>31-GENRES ALLIÉS AUX CATTLEYA HYBRIDES ET HYBRIDES INTERGÉNÉRIQUES AUTRES QUE CI-DESSUS</t>
  </si>
  <si>
    <t>32-CATTLEYA ET GENRES ALLIÉS ESPÈCES, HYBRIDES ET HYBRIDES INTERGÉNÉRIQUES - MINIATURES - HAUTEUR DE LA PLANTE EXCLUANT L'INFLORESCENCE 10 POUCES (25 CM) OU MOINS</t>
  </si>
  <si>
    <t>33-PAPHIOPEDILUM ESPÈCES - SECTIONS CONCOLORIA, EMERSONIANA ET PARVISEPALUM</t>
  </si>
  <si>
    <t>34-PAPHIOPEDILUM ESPÈCES - MULTIFLORAUX, SECTIONS CORYOPEDILUM ET PARDALOPETALUM</t>
  </si>
  <si>
    <t>34A-PAPHIOPEDILUM ESPÈCES - SECTIONS CERATOPETALUM, PAPHIOPEDILUM, ET PUMILUM</t>
  </si>
  <si>
    <t>35-PAPHIOPEDILUM ESPÈCES - SECTIONS BARBATA, COCHLOPETALUM ET MEGASTAMINODIUM</t>
  </si>
  <si>
    <t>36-PAPHIOPEDILUM HYBRIDES PRIMAIRES ET COMPLEXES - VINICOLORES(5)</t>
  </si>
  <si>
    <t>37A-PAPHIOPEDILUM HYBRIDES PRIMAIRES - BLANCS(5)</t>
  </si>
  <si>
    <t>37B-PAPHIOPEDILUM HYBRIDES PRIMAIRES - VERTS/JAUNES(5)</t>
  </si>
  <si>
    <t>37C-PAPHIOPEDILUM HYBRIDES PRIMAIRES - BRONZE/ACAJOU(5)</t>
  </si>
  <si>
    <t>37D-PAPHIOPEDILUM HYBRIDES PRIMAIRES - ROUGES/ROSES(5)</t>
  </si>
  <si>
    <t>37E-PAPHIOPEDILUM HYBRIDES PRIMAIRES - AUTRES COULEURS(5)</t>
  </si>
  <si>
    <t>38A-PAPHIOPEDILUM HYBRIDES COMPLEXES - BLANCS(5)</t>
  </si>
  <si>
    <t>38B-PAPHIOPEDILUM HYBRIDES COMPLEXES - VERTS/JAUNES(5)</t>
  </si>
  <si>
    <t>38D-PAPHIOPEDILUM HYBRIDES COMPLEXES - ROUGES/ROSES(5)</t>
  </si>
  <si>
    <t>38E-PAPHIOPEDILUM HYBRIDES COMPLEXES - AUTRES COULEURS(5)</t>
  </si>
  <si>
    <t>44A-PHRAGMIPEDIUM ESPÈCES À LONGS PÉTALES (LONGUEUR MINIMALE DES PÉTALES: 15 CM)</t>
  </si>
  <si>
    <t>44B-PHRAGMIPEDIUM ESPÈCES - ROSE /JAUNE /ROUGE /ORANGE, AUTRE QUE CI-DESSUS</t>
  </si>
  <si>
    <t>44C-PHRAGMIPEDIUM ESPÈCES - VERT/BRUN, AUTRE QUE CI-DESSUS</t>
  </si>
  <si>
    <t>44D-PHRAGMIPEDIUM HYBRIDES À LONGS PÉTALES (I.E. HYBRIDES DE PHRAGMIPEDIUM CAUDATUM)</t>
  </si>
  <si>
    <t>44E-PHRAGMIPEDIUM HYBRIDES ROSE/BLANC, AUTRE QUE CI-DESSUS</t>
  </si>
  <si>
    <t>44F-PHRAGMIPEDIUM HYBRIDES ROUGE/JAUNE/ORANGE, AUTRE QUE CI-DESSUS (I.E. HYBRIDES DE PHRAGMIPEDIUM BESSEAE)</t>
  </si>
  <si>
    <t>44G-PHRAGMIPEDIUM HYBRIDES VERT/BRUN, AUTRE QUE CI-DESSUS</t>
  </si>
  <si>
    <t>44H-CYPRIPEDIUM ET GENRES ALLIÉS ESPÈCES, HYBRIDES ET HYBRIDES INTERGÉNÉRIQUES AUTRES QUE CI-DESSUS, INCLUANT MEXIPEDIUM ET SELENIPEDIUM</t>
  </si>
  <si>
    <t>45-AERANGIS ESPÈCES, HYBRIDES ET HYBRIDES INTERGÉNÉRIQUES</t>
  </si>
  <si>
    <t>46-AERIDES ESPÈCES, HYBRIDES ET HYBRIDES INTERGÉNÉRIQUES AUTRES QUE CI-DESSUS</t>
  </si>
  <si>
    <t>47-ANGRAECUM ESPÈCES, HYBRIDES ET HYBRIDES INTERGÉNÉRIQUES AUTRES QUE CI-DESSUS</t>
  </si>
  <si>
    <t>48-ARACHNIS ESPÈCES, HYBRIDES ET HYBRIDES INTERGÉNÉRIQUES AUTRES QUE CI-DESSUS</t>
  </si>
  <si>
    <t>54-RHYNCHOSTYLIS ESPÈCES, HYBRIDES ET HYBRIDES INTERGÉNÉRIQUES AUTRES QUE  CI-DESSUS</t>
  </si>
  <si>
    <t>55-RENANTHERA ESPÈCES, HYBRIDES ET HYBRIDES INTERGÉNÉRIQUES AUTRES QUE CI-DESSUS</t>
  </si>
  <si>
    <t>56-VANDA ESPÈCES (INCLUANT NEOFINETIA EN FLEURS)</t>
  </si>
  <si>
    <t>56A-VANDA ESPÈCES VÉGÉTATIVES (INCLUANT NEOFINETIA), HYBRIDES OU INTERGÉNÉRIQUES SANS FLEUR</t>
  </si>
  <si>
    <t>57-VANDA HYBRIDES, FEUILLES CYLINDRIQUES ET SEMI CYLINDRIQUES</t>
  </si>
  <si>
    <t>58-VANDA HYBRIDES, FEUILLES LARGES</t>
  </si>
  <si>
    <t>59-VANDA HYBRIDES ET HYBRIDES INTERGÉNÉRIQUES AUTRES QUE CI-DESSUS, MAIS EXCLUANT DORITIS ET PHALAENOPSIS</t>
  </si>
  <si>
    <t>60-GENRES ALLIÉS AUX VANDA ESPÈCES, HYBRIDES ET HYBRIDES INTERGÉNÉRIQUES AUTRES QUE CI-DESSUS MAIS EXCLUANT DORITIS ET PHALAENOPSIS</t>
  </si>
  <si>
    <t xml:space="preserve">63-PHALAENOPSIS ESPÈCES </t>
  </si>
  <si>
    <t>64A-PHALAENOPSIS HYBRIDES - BLANCS SANS MARQUES(7)</t>
  </si>
  <si>
    <t>64B-PHALAENOPSIS HYBRIDES - BLANCS À LABELLE COLORÉ SANS MARQUES(7)</t>
  </si>
  <si>
    <t>64C-PHALAENOPSIS HYBRIDES - BLANCS AVEC MARQUES(7)</t>
  </si>
  <si>
    <t>64D-PHALAENOPSIS HYBRIDES - MULTIFLORAUX, BLANCS AVEC OU SANS MARQUES(7) (8)</t>
  </si>
  <si>
    <t>64E-PHALAENOPSIS HYBRIDES - ROSES SANS MARQUES(7)</t>
  </si>
  <si>
    <t>64F-PHALAENOPSIS HYBRIDES - ROSES AVEC MARQUES(7)</t>
  </si>
  <si>
    <t>64G-PHALAENOPSIS HYBRIDES - MULTIFLORAUX, ROSES AVEC OU SANS MARQUES(7) (8)</t>
  </si>
  <si>
    <t>65A-PHALAENOPSIS HYBRIDES - JAUNES SANS MARQUES(7)</t>
  </si>
  <si>
    <t>65B-PHALAENOPSIS HYBRIDES - JAUNES AVEC MARQUES(7)</t>
  </si>
  <si>
    <t>65C-PHALAENOPSIS HYBRIDES - MULTIFLORAUX, JAUNES AVEC OU SANS MARQUES(7) (8)</t>
  </si>
  <si>
    <t>65D-PHALAENOPSIS HYBRIDES - ROUGES SANS MARQUES(7)</t>
  </si>
  <si>
    <t>66A-PHALAENOPSIS HYBRIDES - ROUGES AVEC MARQUES(7)</t>
  </si>
  <si>
    <t>66B-PHALAENOPSIS HYBRIDES - MULTIFLORAUX, ROUGES AVEC OU SANS MARQUES(7) (8)</t>
  </si>
  <si>
    <t>66C-PHALAENOPSIS HYBRIDES - AUTRES COULEURS QUE CI-DESSUS SANS MARQUES(7)</t>
  </si>
  <si>
    <t>66D-PHALAENOPSIS HYBRIDES - AUTRES COULEURS QUE CI-DESSUS AVEC MARQUES(7)</t>
  </si>
  <si>
    <t>66E-PHALAENOPSIS HYBRIDES - MULTIFLORAUX, AUTRES COULEURS AVEC OU SANS MARQUES(7) (8)</t>
  </si>
  <si>
    <t>77-PHALAENOPSIS HYBRIDES INTERGÉNÉRIQUES AUTRES QUE CI-DESSUS</t>
  </si>
  <si>
    <t xml:space="preserve">78-BRASSIA(9) ESPÈCES, HYBRIDES ET HYBRIDES INTERGÉNÉRIQUES </t>
  </si>
  <si>
    <t>79-MILTONIA ET MILTONIOPSIS ESPÈCES(10)</t>
  </si>
  <si>
    <t>80-MILTONIA ET MILTONIOPSIS HYBRIDES</t>
  </si>
  <si>
    <t>81-MILTONIA ET MILTONIOPSIS HYBRIDES INTERGÉNÉRIQUES AUTRES QUE CI-DESSUS</t>
  </si>
  <si>
    <t>82-ODONTOGLOSSUM ESPÈCES</t>
  </si>
  <si>
    <t>83-ODONTOGLOSSUM HYBRIDES</t>
  </si>
  <si>
    <t>84-ODONTOGLOSSUM HYBRIDES INTERGÉNÉRIQUES AUTRES QUE CI-DESSUS</t>
  </si>
  <si>
    <t>85-ONCIDIUM ESPÈCES, SAUF LES ÉQUITANTS</t>
  </si>
  <si>
    <t>86-ONCIDIUM HYBRIDES, SAUF LES ÉQUITANTS</t>
  </si>
  <si>
    <t>87-ONCIDIUM ÉQUITANTS (TOLUMNIA ET GENRES APPARENTÉS) ESPÈCES</t>
  </si>
  <si>
    <t>88-ONCIDIUM ÉQUITANTS (TOLUMNIA ET GENRES APPARENTÉS) HYBRIDES</t>
  </si>
  <si>
    <t>90-ONCIDIUM - HYBRIDES INTERGÉNÉRIQUES AUTRES QUE CI-DESSUS</t>
  </si>
  <si>
    <t>91-GENRES ALLIÉS AUX ONCIDIUM - ESPÈCES, HYBRIDES ET HYBRIDES INTERGÉNÉRIQUES AUTRES QUE CI-DESSUS</t>
  </si>
  <si>
    <t>92-CYMBIDIUM ESPÈCES</t>
  </si>
  <si>
    <t>92A-CYMBIDIUM ESPÈCES VÉGÉTATIVES, HYBRIDES ET INTERGÉNÉRIQUES SANS FLEUR</t>
  </si>
  <si>
    <t>93-CYMBIDIUM HYBRIDES STANDARDS - BLANCS AVEC OU SANS MARQUE</t>
  </si>
  <si>
    <t>94-CYMBIDIUM HYBRIDES STANDARDS - JAUNES/ORANGE AVEC OU SANS MARQUES</t>
  </si>
  <si>
    <t>95-CYMBIDIUM HYBRIDES STANDARDS - ROUGES AVEC OU SANS MARQUES</t>
  </si>
  <si>
    <t>96-CYMBIDIUM HYBRIDES STANDARDS - VIOLET/MAUVE/POURPRE AVEC OU SANS MARQUES</t>
  </si>
  <si>
    <t>97-CYMBIDIUM HYBRIDES STANDARDS - AUTRES COULEURS AVEC OU SANS MARQUES</t>
  </si>
  <si>
    <t>98-CYMBIDIUM HYBRIDES MINIATURES - BLANCS AVEC OU SANS MARQUES</t>
  </si>
  <si>
    <t>99-CYMBIDIUM HYBRIDES MINIATURES - JAUNES/ORANGE AVEC OU SANS MARQUES</t>
  </si>
  <si>
    <t>100-CYMBIDIUM HYBRIDES MINIATURES - ROUGES AVEC OU SANS MARQUES</t>
  </si>
  <si>
    <t>101-CYMBIDIUM HYBRIDES MINIATURES - VIOLET/MAUVE/POURPRE AVEC OU SANS MARQUES</t>
  </si>
  <si>
    <t>101A-CYMBIDIUM HYBRIDES MINIATURES - AUTRES COULEURS AVEC OU SANS MARQUES</t>
  </si>
  <si>
    <t>102-CYMBIDIUM ET GENRES ALLIÉS AUX CYMBIDIUM ESPÈCES, HYBRIDES ET HYBRIDES INTERGÉNÉRIQUES AUTRES QUE CI-DESSUS</t>
  </si>
  <si>
    <t>103-DENDROBIUM ESPÈCES, TYPE NOBILE</t>
  </si>
  <si>
    <t>104-DENDROBIUM ESPÈCES, TYPES PHALAENOPSIS ET ANTILOPE</t>
  </si>
  <si>
    <t>105-DENDROBIUM ESPÈCES, TYPE NIGROHIRSUTE</t>
  </si>
  <si>
    <t>105A-DENDROBIUM ESPÈCES, AUTRES QUE CI-DESSUS</t>
  </si>
  <si>
    <t>106-DENDROBIUM HYBRIDES, TYPE NOBILE</t>
  </si>
  <si>
    <t>107-DENDROBIUM HYBRIDES, TYPE PHALAENOPSIS ET ANTILOPE</t>
  </si>
  <si>
    <t>108-DENDROBIUM HYBRIDES, TYPE NIGROHIRSUTE</t>
  </si>
  <si>
    <t>108A-DENDROBIUM HYBRIDES, AUTRES QUE CI-DESSUS</t>
  </si>
  <si>
    <t>108B-DENDROBIUM ESPÈCES, HYBRIDES ET INTERGÉNÉRIQUES VÉGÉTATIFS SANS FLEURS</t>
  </si>
  <si>
    <t>109-DENDROBIUM ET GENRES ALLIÉS, INCLUANT BULBOPHYLLUM ESPÈCES, HYBRIDES ET INTERGÉNÉRIQUES AUTRES QUE CI-DESSUS</t>
  </si>
  <si>
    <t>110-MASDEVALLIA ET GENRES ALLIÉS ESPÈCES</t>
  </si>
  <si>
    <t>110A-MASDEVALLIA ET GENRES ALLIÉS HYBRIDES ET HYBRIDES INTERGÉNÉRIQUES</t>
  </si>
  <si>
    <t>110B-DRACULA ESPÈCES</t>
  </si>
  <si>
    <t>110C-DRACULA HYBRIDES ET HYBRIDES INTERGÉNÉRIQUES AUTRES QUE CI-DESSUS</t>
  </si>
  <si>
    <t>111-PLEUROTHALLIS ET GENRES ALLIÉS ESPÈCES AUTRES QUE CI-DESSUS</t>
  </si>
  <si>
    <t>111A-PLEUROTHALLIS ET GENRES ALLIÉS HYBRIDES ET HYBRIDES INTERGÉNÉRIQUES AUTRES QUE CI-DESSUS</t>
  </si>
  <si>
    <t>112-LYCASTE ESPÈCES, HYBRIDES ET HYBRIDES INTERGÉNÉRIQUES</t>
  </si>
  <si>
    <t>113-MAXILLARIA ESPÈCES, HYBRIDES ET HYBRIDES INTERGÉNÉRIQUES AUTRES QUE CI-DESSUS (INCL. SCUTICARIA)</t>
  </si>
  <si>
    <t>113A-COELOGYNE ET GENRES ALLIÉS ESPÈCES, HYBRIDES ET HYBRIDES INTERGÉNÉRIQUES AUTRES QUE CI-DESSUS (INCL. DENDROCHILUM)</t>
  </si>
  <si>
    <t>114-ZYGOPETALUM ET GENRES ALLIÉS ESPÈCES, HYBRIDES ET HYBRIDES INTERGÉNÉRIQUES AUTRES QUE CI-DESSUS</t>
  </si>
  <si>
    <t>115-CATASETUM, CYCHNOCHES, MORMODES ET GENRES ALLIÉS ESPÈCES, HYBRIDES ET HYBRIDES INTERGÉNÉRIQUES AUTRES QUE CI-DESSUS</t>
  </si>
  <si>
    <t>116A-ORCHIDÉES «BIJOU» ("JEWEL ORCHIDS") EN FLEURS</t>
  </si>
  <si>
    <t>116B-ORCHIDÉES CULTIVÉES POUR LEUR FEUILLAGE</t>
  </si>
  <si>
    <t>117-ESPÈCES, HYBRIDES ET HYBRIDES INTERGÉNÉRIQUES NON COUVERTS CI-DESSUS</t>
  </si>
  <si>
    <t>119-SEMIS FLEURISSANT POUR LA PREMIÈRE FOIS, CLASSES 15 À 117</t>
  </si>
  <si>
    <t>300A-PEINTURES, PROFESSIONNEL</t>
  </si>
  <si>
    <t>300B-PEINTURES, AMATEUR</t>
  </si>
  <si>
    <t xml:space="preserve">300C-AQUARELLE, PROFESSIONNEL  </t>
  </si>
  <si>
    <t>300D-AQUARELLE, AMATEUR</t>
  </si>
  <si>
    <t>301-DESSINS</t>
  </si>
  <si>
    <t>301A-ŒUVRES D’ENFANTS (JUSQU'À 12 ANS), TOUT MÉDIUM</t>
  </si>
  <si>
    <t>302A-PHOTOGRAPHIES, PROFESSIONNEL</t>
  </si>
  <si>
    <t>302B-PHOTOGRAPHIES, AMATEUR</t>
  </si>
  <si>
    <t>303-CÉRAMIQUES, ÉMAUX ET SCULPTURES - PROFESSIONNEL</t>
  </si>
  <si>
    <t>304-CÉRAMIQUES, ÉMAUX ET SCULPTURES - AMATEUR</t>
  </si>
  <si>
    <t>305-BIJOUX ET MÉTAUX OUVRÉS</t>
  </si>
  <si>
    <t>306-PETITS POINTS, TAPISSERIE ET ŒUVRES SUR TISSUS</t>
  </si>
  <si>
    <t>308-PARFUM</t>
  </si>
  <si>
    <t>309-ŒUVRES AUTRES QUE CI-DESSUS</t>
  </si>
  <si>
    <t>1-AMATEUR EXHIBIT, 1 TO 5 PLANTS</t>
  </si>
  <si>
    <t>2-AMATEUR EXHIBIT, 6 TO 15 PLANTS</t>
  </si>
  <si>
    <t>3-AMATEUR EXHIBIT, 16 TO 25 PLANTS</t>
  </si>
  <si>
    <t>4-AMATEUR EXHIBIT, MORE THAN 25 PLANTS</t>
  </si>
  <si>
    <t>5-VENDOR, GROWER EXHIBIT</t>
  </si>
  <si>
    <t>6-ORCHID SOCIETY EXHIBIT</t>
  </si>
  <si>
    <t>7-EDUCATIONAL EXHIBIT</t>
  </si>
  <si>
    <t>15-EPIDENDRUM SPECIES</t>
  </si>
  <si>
    <t>16-ENCYCLIA SPECIES</t>
  </si>
  <si>
    <t>17-EPIDENDRUM AND ENCYCLIA HYBRIDS</t>
  </si>
  <si>
    <t>18-EPIDENDRUM AND ENCYCLIA INTERGENERIC HYBRIDS</t>
  </si>
  <si>
    <t>19-BRASSAVOLA (INCLUDING RHYCHOLAELIA) SPECIES, HYBRIDS AND INTERGENERIC HYBRIDS OTHER THAN ABOVE BUT EXCLUDING CATTLEYA</t>
  </si>
  <si>
    <t>20-BROUGHTONIA SPECIES, HYBRIDS AND INTERGENERIC HYBRIDS OTHER THAN ABOVE EXCLUDING CATTLEYA</t>
  </si>
  <si>
    <t>21-LAELIA SPECIES, HYBRIDS AND INTERGENERIC HYBRIDS OTHER THAN ABOVE BUT EXCLUDING CATTLEYA</t>
  </si>
  <si>
    <t>23-CATTLEYA SPECIES</t>
  </si>
  <si>
    <t>23A-GENERA ALLIED TO CATTLEYA SPECIES OTHER THAN ABOVE</t>
  </si>
  <si>
    <t>24-CATTLEYA HYBRIDS AND INTERGENERIC HYBRIDS OTHER THAN ABOVE - WHITE</t>
  </si>
  <si>
    <t>25-CATTLEYA HYBRIDS AND INTERGENERIC HYBRIDS OTHER THAN ABOVE - SEMI-ALBA (WHITE WITH RED/PURPLE LIP)</t>
  </si>
  <si>
    <t>26-CATTLEYA HYBRIDS AND INTERGENERIC HYBRIDS OTHER THAN ABOVE - RED/RED-LAVENDER</t>
  </si>
  <si>
    <t>27-CATTLEYA HYBRIDS AND INTERGENERIC HYBRIDS OTHER THAN ABOVE - YELLOW/ORANGE</t>
  </si>
  <si>
    <t>28-CATTLEYA HYBRIDS AND INTERGENERIC HYBRIDS OTHER THAN ABOVE - GREEN</t>
  </si>
  <si>
    <t>29-CATTLEYA HYBRIDS AND INTERGENERIC HYBRIDS OTHER THAN ABOVE - LAVENDER/MAUVE/PURPLE</t>
  </si>
  <si>
    <t>30-CATTLEYA HYBRIDS AND INTERGENERIC HYBRIDS OTHER THAN ABOVE - "SPLASH" ANY COLOR</t>
  </si>
  <si>
    <t>30A-CATTLEYA HYBRIDS AND INTERGENERIC HYBRIDS OTHER THAN ABOVE - OTHER COLORS</t>
  </si>
  <si>
    <t>31-GENERA ALLIED TO CATTLEYA  HYBRIDS AND INTERGENERIC HYBRIDS OTHER THAN ABOVE</t>
  </si>
  <si>
    <t>32-CATTLEYA AND ALLIED GENERA SPECIES, HYBRIDS AND INTERGENERIC HYBRIDS - MINIATURES - TOTAL HEIGHT OF PLANT 10 INCHES (25 CM) OR LESS EXCLUDING INFLORESCENCE</t>
  </si>
  <si>
    <t>33-PAPHIOPEDILUM SPECIES - SECTIONS CONCOLORIA, EMERSONIANA AND PARVISEPALUM</t>
  </si>
  <si>
    <t>34-PAPHIOPEDILUM SPECIES - MULTIFLORALS - SECTIONS CORYOPEDILUM ET PARDALOPETALUM</t>
  </si>
  <si>
    <t>34A-PAPHIOPEDILUM SPECIES - SECTIONS CERATOPETALUM, PAPHIOPEDILUM AND PUMILUM</t>
  </si>
  <si>
    <t>35-PAPHIOPEDILUM SPECIES - SECTIONS BARBATA, COCHLOPETALUM AND MEGASTAMINODIUM</t>
  </si>
  <si>
    <t>36-PAPHIOPEDILUM PRIMARY AND COMPLEX HYBRIDS - VINICOLORS(5)</t>
  </si>
  <si>
    <t>37A-PAPHIOPEDILUM PRIMARY HYBRIDS - WHITE(5)</t>
  </si>
  <si>
    <t>37B-PAPHIOPEDILUM PRIMARY HYBRIDS - GREEN/YELLOW(5)</t>
  </si>
  <si>
    <t>37C-PAPHIOPEDILUM PRIMARY HYBRIDS - BRONZE/MAHOGANY(5)</t>
  </si>
  <si>
    <t>37D-PAPHIOPEDILUM PRIMARY HYBRIDS - RED/PINK(5)</t>
  </si>
  <si>
    <t>37E-PAPHIOPEDILUM PRIMARY HYBRIDS - OTHER COLORS(5)</t>
  </si>
  <si>
    <t>38A-PAPHIOPEDILUM COMPLEX HYBRIDS - WHITE(5)</t>
  </si>
  <si>
    <t>38B-PAPHIOPEDILUM COMPLEX HYBRIDS - GREEN/YELLOW(5)</t>
  </si>
  <si>
    <t>38C-PAPHIOPEDILUM COMPLEX HYBRIDS - BRONZE/MAHOGANY(5)</t>
  </si>
  <si>
    <t>38D-PAPHIOPEDILUM COMPLEX HYBRIDS - RED/PINK(5)</t>
  </si>
  <si>
    <t>38E-PAPHIOPEDILUM COMPLEX HYBRIDS - OTHER COLORS(5)</t>
  </si>
  <si>
    <t>44A-PHRAGMIPEDIUM SPECIES WITH LONG PETALS (MINIMUM PETAL LENGTH: 15CM)</t>
  </si>
  <si>
    <t>44B-PHRAGMIPEDIUM SPECIES - PINK/YELLOW/RED/ORANGE, OTHER THAN ABOVE</t>
  </si>
  <si>
    <t>44C-PHRAGMIPEDIUM SPECIES - GREEN/BROWN, OTHER THAN ABOVE</t>
  </si>
  <si>
    <t>44D-PHRAGMIPEDIUM HYBRIDS WITH LONG PETALS (E.G. PHRAGMIPEDIUM CAUDATUM HYBRIDS)</t>
  </si>
  <si>
    <t>44E-PHRAGMIPEDIUM HYBRID - PINK/WHITE, OTHER THAN ABOVE</t>
  </si>
  <si>
    <t>44F-PHRAGMIPEDIUM HYBRID - RED/YELLOW/ORANGE, OTHER THAN ABOVE (E.G. PHRAGMIPEDIUM BESSEAE HYBRIDS)</t>
  </si>
  <si>
    <t>44G-PHRAGMIPEDIUM HYBRID - GREEN/BROWN, OTHER THAN ABOVE</t>
  </si>
  <si>
    <t>44H-CYPRIPEDIUM AND ALLIED GENERA SPECIES, HYBRIDS AND INTERGENERIC HYBRIDS OTHER THAN ABOVE, INCLUDING MEXIPEDIUM AND SELENIPEDIUM</t>
  </si>
  <si>
    <t>45-AERANGIS SPECIES, HYBRIDS AND INTERGENERIC HYBRIDS</t>
  </si>
  <si>
    <t>46-AERIDES SPECIES, HYBRIDS AND INTERGENERIC HYBRIDS OTHER THAN ABOVE</t>
  </si>
  <si>
    <t>47-ANGRAECUM SPECIES, HYBRIDS AND INTERGENERIC HYBRIDS OTHER THAN ABOVE</t>
  </si>
  <si>
    <t>48-ARACHNIS SPECIES, HYBRIDS AND INTERGENERIC HYBRIDS OTHER THAN ABOVE</t>
  </si>
  <si>
    <t>54-RHYNCHOSTYLIS SPECIES, HYBRIDS AND INTERGENERIC HYBRIDS OTHER THAN ABOVE</t>
  </si>
  <si>
    <t>55-RENANTHERA SPECIES, HYBRIDS AND INTERGENERIC HYBRIDS OTHER THAN ABOVE</t>
  </si>
  <si>
    <t>56-VANDA SPECIES (INCLUDING NEOFINETIA IN BLOOM)</t>
  </si>
  <si>
    <t>56A-VANDA VEGETATIVE SPECIES (INCLUDING NEOFINETIA) HYBRIDS AND INTERGENERIC HYBRIDS WITHOUT FLOWER</t>
  </si>
  <si>
    <t>57-VANDA HYBRIDS, TERETE AND SEMI-TERETE LEAF</t>
  </si>
  <si>
    <t>58-VANDA HYBRIDS, STRAP LEAF</t>
  </si>
  <si>
    <t>59-VANDA HYBRIDS AND INTERGENERIC HYBRIDS OTHER THAN ABOVE, BUT EXCLUDING DORITIS AND PHALAENOPSIS</t>
  </si>
  <si>
    <t>60-GENERA ALLIED TO VANDA SPECIES, HYBRIDS AND INTERGENERIC HYBRIDS OTHER THAN ABOVE, BUT EXCLUDING DORITIS AND PHALAENOPSIS</t>
  </si>
  <si>
    <t>63-PHALAENOPSIS SPECIES</t>
  </si>
  <si>
    <t>64A-PHALAENOPSIS HYBRIDS - WHITE NO MARKINGS(7)</t>
  </si>
  <si>
    <t>64B-PHALAENOPSIS HYBRIDS - WHITE, WITH COLORED LIP, NO MARKINGS(7)</t>
  </si>
  <si>
    <t>64C-PHALAENOPSIS HYBRIDS - WHITE WITH MARKINGS(7)</t>
  </si>
  <si>
    <t>64D-PHALAENOPSIS HYBRIDS - MULTIFLORALS, WHITE WITH OR WITHOUT MARKINGS(7) (8)</t>
  </si>
  <si>
    <t>64E-PHALAENOPSIS HYBRIDS - PINK NO MARKINGS(7)</t>
  </si>
  <si>
    <t>64F-PHALAENOPSIS HYBRIDS - PINK, WITH MARKINGS(7)</t>
  </si>
  <si>
    <t>64G-PHALAENOPSIS HYBRIDS - MULTIFLORALS, PINK WITH OR WITHOUT MARKINGS(7) (8)</t>
  </si>
  <si>
    <t>65A-PHALAENOPSIS HYBRIDS - YELLOW NO MARKINGS(7)</t>
  </si>
  <si>
    <t>65B-PHALAENOPSIS HYBRIDS - YELLOW, WITH MARKINGS(7)</t>
  </si>
  <si>
    <t>65C-PHALAENOPSIS HYBRIDS - MULTIFLORALS, YELLOW WITH OR WITHOUT MARKINGS(7) (8)</t>
  </si>
  <si>
    <t>65D-PHALAENOPSIS HYBRIDS - RED NO MARKINGS(7)</t>
  </si>
  <si>
    <t>66A-PHALAENOPSIS HYBRIDS - RED WITH MARKINGS(7)</t>
  </si>
  <si>
    <t>66B-PHALAENOPSIS HYBRIDS - MULTIFLORALS, RED WITH OR WITHOUT MARKINGS(7) (8)</t>
  </si>
  <si>
    <t>66C-PHALAENOPSIS HYBRIDS - ANY OTHER COLOR NO MARKINGS(7)</t>
  </si>
  <si>
    <t>66D-PHALAENOPSIS HYBRIDS - ANY OTHER COLOR WITH MARKINGS(7)</t>
  </si>
  <si>
    <t>66E-PHALAENOPSIS HYBRIDS - MULTIFLORALS, ANY OTHER COLOR WITH OR WITHOUT MARKINGS(7) (8)</t>
  </si>
  <si>
    <t>77-PHALAENOPSIS INTERGENERIC HYBRIDS OTHER THAN ABOVE</t>
  </si>
  <si>
    <t>78-BRASSIA(9) SPECIES, HYBRIDS AND INTERGENERIC HYBRIDS</t>
  </si>
  <si>
    <t>79-MILTONIA AND MILTONIOPSIS SPECIES(10)</t>
  </si>
  <si>
    <t>80-MILTONIA AND MILTONIOPSIS HYBRIDS</t>
  </si>
  <si>
    <t>81-MILTONIA AND MILTONIOPSIS INTERGENERIC HYBRIDS OTHER THAN ABOVE</t>
  </si>
  <si>
    <t>82-ODONTOGLOSSUM SPECIES</t>
  </si>
  <si>
    <t>83-ODONTOGLOSSUM HYBRIDS</t>
  </si>
  <si>
    <t>84-ODONTOGLOSSUM INTERGENERIC HYBRIDS OTHER THAN ABOVE</t>
  </si>
  <si>
    <t>85-ONCIDIUM SPECIES EXCEPT EQUITANTS</t>
  </si>
  <si>
    <t>86-ONCIDIUM HYBRIDS EXCEPT EQUITANTS</t>
  </si>
  <si>
    <t>87-EQUITANT ONCIDIUM   (TOLUMNIA AND ALLIED GENERA) SPECIES</t>
  </si>
  <si>
    <t>88-EQUITANT ONCIDIUM (TOLUMNIA AND ALLIED GENERA) HYBRIDS</t>
  </si>
  <si>
    <t>90-ONCIDIUM INTERGENERIC HYBRIDS OTHER THAN ABOVE</t>
  </si>
  <si>
    <t>91-GENERA ALLIED TO ONCIDIUM SPECIES, HYBRIDS AND INTERGENERIC HYBRIDS OTHER THAN ABOVE</t>
  </si>
  <si>
    <t>92-CYMBIDIUM SPECIES</t>
  </si>
  <si>
    <t>92A-CYMBIDIUM VEGETATIVE SPECIES, HYBRIDS AND INTERGENERIC HYBRIDS WITHOUT FLOWER</t>
  </si>
  <si>
    <t>93-CYMBIDIUM STANDARD HYBRIDS - WHITE WITH OR WITHOUT MARKINGS</t>
  </si>
  <si>
    <t>94-CYMBIDIUM STANDARD HYBRIDS - YELLOW/ORANGE WITH OR WITHOUT MARKINGS</t>
  </si>
  <si>
    <t>95-CYMBIDIUM STANDARD HYBRIDS - RED WITH OR WITHOUT MARKINGS</t>
  </si>
  <si>
    <t>96-CYMBIDIUM STANDARD HYBRIDS - VIOLET/MAUVE/PURPLE WITH OR WITHOUT MARKINGS</t>
  </si>
  <si>
    <t>97-CYMBIDIUM STANDARD HYBRIDS - OTHER COLORS WITH OR WITHOUT MARKINGS</t>
  </si>
  <si>
    <t>98-CYMBIDIUM MINIATURE HYBRIDS - WHITE WITH OR WITHOUT MARKINGS</t>
  </si>
  <si>
    <t>99-CYMBIDIUM MINIATURE HYBRIDS - YELLOW/ORANGE WITH OR WITHOUT MARKINGS</t>
  </si>
  <si>
    <t>100-CYMBIDIUM MINIATURE HYBRIDS - RED WITH OR WITHOUT MARKINGS</t>
  </si>
  <si>
    <t>101-CYMBIDIUM MINIATURE HYBRIDS - VIOLET/MAUVE/PURPLE WITH OR WITHOUT MARKINGS</t>
  </si>
  <si>
    <t>101A-CYMBIDIUM MINIATURE HYBRIDS - OTHER COLORS WITH OR WITHOUT MARKINGS</t>
  </si>
  <si>
    <t>102-GENERA ALLIED TO CYMBIDIUM SPECIES, HYBRIDS AND INTERGENERIC HYBRIDS OTHER THAN ABOVE</t>
  </si>
  <si>
    <t>103-DENDROBIUM SPECIES, NOBILE TYPE</t>
  </si>
  <si>
    <t>104-DENDROBIUM SPECIES, PHALAENOPSIS AND ANTELOPE TYPES</t>
  </si>
  <si>
    <t>105-DENDROBIUM SPECIES, NIGROHIRSUTE TYPE</t>
  </si>
  <si>
    <t>105A-DENDROBIUM SPECIES, OTHER THAN ABOVE</t>
  </si>
  <si>
    <t>106-DENDROBIUM HYBRIDS, NOBILE TYPE</t>
  </si>
  <si>
    <t>107-DENDROBIUM HYBRIDS, PHALAENOPSIS AND ANTELOPE TYPES</t>
  </si>
  <si>
    <t>108-DENDROBIUM HYBRIDS, NIGROHIRSUTE TYPE</t>
  </si>
  <si>
    <t>108A-DENDROBIUM HYBRIDS, OTHER THAN ABOVE</t>
  </si>
  <si>
    <t>108B-DENDROBIUM VEGETATIVE SPECIES, HYBRIDS AND INTERGENERIC HYBRIDS WITHOUT FLOWER</t>
  </si>
  <si>
    <t xml:space="preserve">109-DENDROBIUM AND ALLIED GENERA - INCLUDING BULBOPHYLLUM SPECIES, HYBRIDS AND INTERGENERIC HYBRIDS OTHER THAN ABOVE </t>
  </si>
  <si>
    <t>110-MASDEVALLIA AND ALLIED GENERASPECIES</t>
  </si>
  <si>
    <t>110A-MASDEVALLIA AND ALLIED GENERA HYBRIDS AND INTERGENERIC HYBRIDS</t>
  </si>
  <si>
    <t>110B-DRACULA SPECIES</t>
  </si>
  <si>
    <t>110C-DRACULA HYBRIDS AND INTERGENERIC HYBRIDS OTHER THAN ABOVE</t>
  </si>
  <si>
    <t>111-PLEUROTHALLIS AND ALLIED GENERA SPECIES OTHER THAN ABOVE</t>
  </si>
  <si>
    <t>111A-PLEUROTHALLIS AND ALLIED GENERA HYBRIDS AND INTERGENERIC HYBRIDS OTHER THAN ABOVE</t>
  </si>
  <si>
    <t>112-LYCASTE SPECIES, HYBRIDS AND INTERGENERIC HYBRIDS</t>
  </si>
  <si>
    <t>113-MAXILLARIA SPECIES, HYBRIDS AND INTERGENERIC HYBRIDS OTHER THAN ABOVE</t>
  </si>
  <si>
    <t>113A-COELOGYNE AND ALLIED GENERA SPECIES, HYBRIDS AND INTERGENERIC HYBRIDS OTHER THAN ABOVE</t>
  </si>
  <si>
    <t>114-ZYGOPETALUM AND ALLIED GENERA SPECIES, HYBRIDS AND INTERGENERIC HYBRIDS OTHER THAN ABOVE</t>
  </si>
  <si>
    <t>115-CATASETUM, CYCHNOCHES, MORMODES AND ALLIED GENERA SPECIES, HYBRIDS AND INTERGENERIC HYBRIDS OTHER THAN ABOVE</t>
  </si>
  <si>
    <t>116A-JEWEL ORCHIDS IN BLOOM</t>
  </si>
  <si>
    <t>116B-ORCHIDS GROWN FOR THEIR FOLIAGE</t>
  </si>
  <si>
    <t>117-ORCHID SPECIES, HYBRIDS AND INTERGENERIC HYBRIDS NOT COVERED ELSEWHERE</t>
  </si>
  <si>
    <t>119-SEEDLINGS BLOOMING FOR THE FIRST TIME, CLASSES 15 TO 117</t>
  </si>
  <si>
    <t>300A-PAINTINGS, PROFESSIONAL</t>
  </si>
  <si>
    <t>300B-PAINTINGS, AMATEUR</t>
  </si>
  <si>
    <t xml:space="preserve">300C-WATERCOLORS, PROFESSIONAL  </t>
  </si>
  <si>
    <t>300D-WATERCOLORS, AMATEUR</t>
  </si>
  <si>
    <t>301-DRAWINGS</t>
  </si>
  <si>
    <t>301A-CHILDREN’S ARTISTIC WORKS (TO 12 YEARS OLD), ANY MEDIUM</t>
  </si>
  <si>
    <t>302A-PHOTOGRAPHS, PROFESSIONAL</t>
  </si>
  <si>
    <t>302B-PHOTOGRAPHS, AMATEUR</t>
  </si>
  <si>
    <t xml:space="preserve">303-CERAMICS, CHINA, SCULPTURES - PROFESSIONAL  </t>
  </si>
  <si>
    <t xml:space="preserve">304-CERAMICS, CHINA, SCULPTURES - AMATEUR  </t>
  </si>
  <si>
    <t>305-JEWELRY, CASTINGS, METAL ART</t>
  </si>
  <si>
    <t>306-NEEDLEPOINT, TAPESTRIES, OTHER ORNAMENTAL TISSUE WORKS</t>
  </si>
  <si>
    <t>308-ORCHID FRAGRANCE</t>
  </si>
  <si>
    <t>309-ARTWORK OTHER THAN ABOVE</t>
  </si>
  <si>
    <t>Section</t>
  </si>
  <si>
    <t>DENDROBIUM - LISTE DES ESPÈCES PAR CLASSES</t>
  </si>
  <si>
    <t>Latouria</t>
  </si>
  <si>
    <t>Phalaenanthe</t>
  </si>
  <si>
    <t>Spatulata</t>
  </si>
  <si>
    <t>Formosae</t>
  </si>
  <si>
    <t>longlingense</t>
  </si>
  <si>
    <t>normanbiense</t>
  </si>
  <si>
    <t>pseudointricatum</t>
  </si>
  <si>
    <t>uniceps</t>
  </si>
  <si>
    <t>Autre/Other</t>
  </si>
  <si>
    <t>Dendrobium - espèces, type nobile (Section Dendrobium)</t>
  </si>
  <si>
    <t>Dendrobium - espèces, types phalaenopsis et antilope (Sections Latouria, Phalaenanthe et Spatulata)</t>
  </si>
  <si>
    <t>Dendrobium - espèces, type nigrohirsute (Section Formosae)</t>
  </si>
  <si>
    <t>Dendrobium - espèces, autres types (Toutes les autres sections)</t>
  </si>
  <si>
    <t>Paphiopedilum hybrides complexes - Bronze/Acajou(5)</t>
  </si>
  <si>
    <t>38C-PAPHIOPEDILUM HYBRIDES COMPLEXES - BRONZE/ACAJOU(5)</t>
  </si>
  <si>
    <t>No. Présentoir</t>
  </si>
  <si>
    <t>Changer # Présentoir</t>
  </si>
  <si>
    <t># Présentoir</t>
  </si>
  <si>
    <t>Classe du Présentoir:</t>
  </si>
  <si>
    <t>Cliquez une des cellules jaunes et ensuite le triangle gris 🔽 apparu à la droite pour faire votre sélection.  Sélectionnez ✅ pour Oui, ou 🚫 pour Non.</t>
  </si>
  <si>
    <t>***Ajout d'un Présentoir***</t>
  </si>
  <si>
    <t>No. + Nom Classe CAPS</t>
  </si>
  <si>
    <t>Nom + Classe</t>
  </si>
  <si>
    <t>No. Exposant Responsable</t>
  </si>
  <si>
    <t>Nom Responsable</t>
  </si>
  <si>
    <t>Nom Présentoir</t>
  </si>
  <si>
    <t>No. + Nom Présentoir</t>
  </si>
  <si>
    <t>Coordonnées de l'exposant:</t>
  </si>
  <si>
    <t>Sélection ou ajout d'un présentoir:</t>
  </si>
  <si>
    <t>Nom d'ajout du Présentoir:</t>
  </si>
  <si>
    <t>Informations des plantes à inscrire:</t>
  </si>
  <si>
    <r>
      <rPr>
        <b/>
        <sz val="16"/>
        <color rgb="FFFF0000"/>
        <rFont val="Calibri (Body)"/>
      </rPr>
      <t xml:space="preserve">(3) </t>
    </r>
    <r>
      <rPr>
        <b/>
        <sz val="14"/>
        <color theme="1"/>
        <rFont val="Calibri"/>
        <family val="2"/>
        <scheme val="minor"/>
      </rPr>
      <t>Nom de la</t>
    </r>
    <r>
      <rPr>
        <b/>
        <sz val="14"/>
        <rFont val="Calibri"/>
        <family val="2"/>
        <scheme val="minor"/>
      </rPr>
      <t xml:space="preserve"> </t>
    </r>
    <r>
      <rPr>
        <b/>
        <sz val="14"/>
        <rFont val="Calibri (Body)"/>
      </rPr>
      <t>Plante</t>
    </r>
  </si>
  <si>
    <t>Présentoir Parfum</t>
  </si>
  <si>
    <t>Oksana Birioukova</t>
  </si>
  <si>
    <t>Yannick Méthot</t>
  </si>
  <si>
    <t>Parfums</t>
  </si>
  <si>
    <t>Céline Camirand</t>
  </si>
  <si>
    <t>Laurent Leblond</t>
  </si>
  <si>
    <t xml:space="preserve"> Sélection ou ajout d'un présentoir</t>
  </si>
  <si>
    <r>
      <rPr>
        <b/>
        <i/>
        <sz val="18"/>
        <color rgb="FFFF0000"/>
        <rFont val="Calibri (Body)"/>
      </rPr>
      <t xml:space="preserve">(3) </t>
    </r>
    <r>
      <rPr>
        <b/>
        <i/>
        <sz val="16"/>
        <color theme="1"/>
        <rFont val="Calibri"/>
        <family val="2"/>
        <scheme val="minor"/>
      </rPr>
      <t>Nom de la plante</t>
    </r>
  </si>
  <si>
    <r>
      <rPr>
        <b/>
        <i/>
        <sz val="18"/>
        <color rgb="FFFF0000"/>
        <rFont val="Calibri (Body)"/>
      </rPr>
      <t>(4)</t>
    </r>
    <r>
      <rPr>
        <b/>
        <i/>
        <sz val="16"/>
        <color theme="1"/>
        <rFont val="Calibri"/>
        <family val="2"/>
        <scheme val="minor"/>
      </rPr>
      <t xml:space="preserve"> Sélection de la Classe</t>
    </r>
  </si>
  <si>
    <r>
      <rPr>
        <b/>
        <sz val="18"/>
        <color rgb="FFFF0000"/>
        <rFont val="Calibri (Body)"/>
      </rPr>
      <t xml:space="preserve"> (5) </t>
    </r>
    <r>
      <rPr>
        <b/>
        <sz val="16"/>
        <color theme="4"/>
        <rFont val="Calibri"/>
        <family val="2"/>
        <scheme val="minor"/>
      </rPr>
      <t>Soumission de l'inscription</t>
    </r>
  </si>
  <si>
    <r>
      <t>Vous devez assigner votre inscription à un présentoir.  Lorsque vous cliquez sur la cellule jaune à la droite du titre "</t>
    </r>
    <r>
      <rPr>
        <b/>
        <sz val="16"/>
        <color theme="1"/>
        <rFont val="Calibri"/>
        <family val="2"/>
        <scheme val="minor"/>
      </rPr>
      <t>Sélection/ajout du présentoir:</t>
    </r>
    <r>
      <rPr>
        <sz val="16"/>
        <color theme="1"/>
        <rFont val="Calibri"/>
        <family val="2"/>
        <scheme val="minor"/>
      </rPr>
      <t>" dans la feuille d'inscription, un triangle s'affichera à la droite de cette cellule.  En cliquant sur ce triangle, un menu déroulant s'affichera, vous permettant de faire une sélection.  Si vous voulez assigner votre inscription à un présentoir existant, vous n'avez qu'à le sélectionner dans le menu déroulant. Par contre si vous désirez ajouter un nouveau présentoir, sélectionnez l'item "</t>
    </r>
    <r>
      <rPr>
        <b/>
        <sz val="16"/>
        <color theme="1"/>
        <rFont val="Calibri"/>
        <family val="2"/>
        <scheme val="minor"/>
      </rPr>
      <t>999-***AJOUT D'UN PRÉSENTOIR***</t>
    </r>
    <r>
      <rPr>
        <sz val="16"/>
        <color theme="1"/>
        <rFont val="Calibri"/>
        <family val="2"/>
        <scheme val="minor"/>
      </rPr>
      <t>" du menu déroulant.</t>
    </r>
  </si>
  <si>
    <t>Présentoir Parfum?</t>
  </si>
  <si>
    <r>
      <t xml:space="preserve">Par défaut, la colonne pour indiquer si vous désirez inscrire la plante au présentoir des plantes parfumées est cochée pour </t>
    </r>
    <r>
      <rPr>
        <b/>
        <sz val="16"/>
        <color theme="1"/>
        <rFont val="Calibri"/>
        <family val="2"/>
        <scheme val="minor"/>
      </rPr>
      <t>"non"</t>
    </r>
    <r>
      <rPr>
        <sz val="16"/>
        <color theme="1"/>
        <rFont val="Calibri"/>
        <family val="2"/>
        <scheme val="minor"/>
      </rPr>
      <t xml:space="preserve">.  Si vous souhaitez la modifier pour un </t>
    </r>
    <r>
      <rPr>
        <b/>
        <sz val="16"/>
        <color theme="1"/>
        <rFont val="Calibri"/>
        <family val="2"/>
        <scheme val="minor"/>
      </rPr>
      <t>"oui"</t>
    </r>
    <r>
      <rPr>
        <sz val="16"/>
        <color theme="1"/>
        <rFont val="Calibri"/>
        <family val="2"/>
        <scheme val="minor"/>
      </rPr>
      <t xml:space="preserve">, cliquez sur la cellule jaune sous le titre </t>
    </r>
    <r>
      <rPr>
        <b/>
        <sz val="16"/>
        <color theme="1"/>
        <rFont val="Calibri"/>
        <family val="2"/>
        <scheme val="minor"/>
      </rPr>
      <t>"Présentoir Parfum?"</t>
    </r>
    <r>
      <rPr>
        <sz val="16"/>
        <color theme="1"/>
        <rFont val="Calibri"/>
        <family val="2"/>
        <scheme val="minor"/>
      </rPr>
      <t xml:space="preserve"> et un triangle s'affichera à la droite de cette cellule.  En cliquant sur ce triangle, un menu déroulant s'affichera, vous permettant de modifier cette sélection.</t>
    </r>
  </si>
  <si>
    <t>: Une sélection 🔽 de la liste déroulante est possible.</t>
  </si>
  <si>
    <t>: Une sélection 🔽 de la liste déroulante qui s'affiche lorsque vous cliquez sur la cellule jaune est possible.</t>
  </si>
  <si>
    <r>
      <rPr>
        <b/>
        <i/>
        <sz val="18"/>
        <color rgb="FFFF0000"/>
        <rFont val="Calibri (Body)"/>
      </rPr>
      <t xml:space="preserve">(2) </t>
    </r>
    <r>
      <rPr>
        <b/>
        <i/>
        <sz val="16"/>
        <color theme="1"/>
        <rFont val="Calibri"/>
        <family val="2"/>
        <scheme val="minor"/>
      </rPr>
      <t>Sélection/ajout du présentoir:</t>
    </r>
  </si>
  <si>
    <t>: Aucune inscription ou sélection n'est possible (formules).</t>
  </si>
  <si>
    <r>
      <t>Par défaut, la colonne pour le jugement des plantes par AOS est cochée pour "</t>
    </r>
    <r>
      <rPr>
        <b/>
        <sz val="16"/>
        <color theme="1"/>
        <rFont val="Calibri"/>
        <family val="2"/>
        <scheme val="minor"/>
      </rPr>
      <t>oui"</t>
    </r>
    <r>
      <rPr>
        <sz val="16"/>
        <color theme="1"/>
        <rFont val="Calibri"/>
        <family val="2"/>
        <scheme val="minor"/>
      </rPr>
      <t xml:space="preserve">.  Si vous souhaitez la modifier pour un </t>
    </r>
    <r>
      <rPr>
        <b/>
        <sz val="16"/>
        <color theme="1"/>
        <rFont val="Calibri"/>
        <family val="2"/>
        <scheme val="minor"/>
      </rPr>
      <t>"non"</t>
    </r>
    <r>
      <rPr>
        <sz val="16"/>
        <color theme="1"/>
        <rFont val="Calibri"/>
        <family val="2"/>
        <scheme val="minor"/>
      </rPr>
      <t>, cliquez sur la cellule jaune sous le titre "</t>
    </r>
    <r>
      <rPr>
        <b/>
        <sz val="16"/>
        <color theme="1"/>
        <rFont val="Calibri"/>
        <family val="2"/>
        <scheme val="minor"/>
      </rPr>
      <t>Juger par AOS?</t>
    </r>
    <r>
      <rPr>
        <sz val="16"/>
        <color theme="1"/>
        <rFont val="Calibri"/>
        <family val="2"/>
        <scheme val="minor"/>
      </rPr>
      <t>" et un triangle s'affichera à la droite de cette cellule.  En cliquant sur ce triangle, un menu déroulant s'affichera, vous permettant de modifier cette sélection.</t>
    </r>
  </si>
  <si>
    <t xml:space="preserve"> Exhibit Selection or addition</t>
  </si>
  <si>
    <r>
      <rPr>
        <b/>
        <i/>
        <sz val="18"/>
        <color rgb="FFFF0000"/>
        <rFont val="Calibri (Body)"/>
      </rPr>
      <t xml:space="preserve">(2) </t>
    </r>
    <r>
      <rPr>
        <b/>
        <i/>
        <sz val="16"/>
        <color theme="1"/>
        <rFont val="Calibri"/>
        <family val="2"/>
        <scheme val="minor"/>
      </rPr>
      <t>Exhibit Selection/Addition:</t>
    </r>
  </si>
  <si>
    <t>New Exhibit Name:</t>
  </si>
  <si>
    <t>Exhibit Class:</t>
  </si>
  <si>
    <t>Exhibit Number</t>
  </si>
  <si>
    <r>
      <t>Le numéro du présentoir que vous avez sélectionné au-dessus s'affichera dans la colonne grise avec le titre "</t>
    </r>
    <r>
      <rPr>
        <b/>
        <sz val="16"/>
        <color theme="1"/>
        <rFont val="Calibri"/>
        <family val="2"/>
        <scheme val="minor"/>
      </rPr>
      <t>No. Présentoir</t>
    </r>
    <r>
      <rPr>
        <sz val="16"/>
        <color theme="1"/>
        <rFont val="Calibri"/>
        <family val="2"/>
        <scheme val="minor"/>
      </rPr>
      <t>" de chaque rangée qui contient un nom de plante.  Si vous souhaitez assigner une ou plusieurs des vos plantes à un différent présentoir, vous n'avez qu'a sélectionner le numéro de ce présentoir à partir du menu déroulant dans la prochaine cellule à la droite sous le titre "</t>
    </r>
    <r>
      <rPr>
        <b/>
        <sz val="16"/>
        <color theme="1"/>
        <rFont val="Calibri"/>
        <family val="2"/>
        <scheme val="minor"/>
      </rPr>
      <t>Changer # Présentoir</t>
    </r>
    <r>
      <rPr>
        <sz val="16"/>
        <color theme="1"/>
        <rFont val="Calibri"/>
        <family val="2"/>
        <scheme val="minor"/>
      </rPr>
      <t>".</t>
    </r>
  </si>
  <si>
    <t>Fragrant Exhibit?</t>
  </si>
  <si>
    <r>
      <t>The cells in the yellow column titled "</t>
    </r>
    <r>
      <rPr>
        <b/>
        <sz val="16"/>
        <color theme="1"/>
        <rFont val="Calibri"/>
        <family val="2"/>
        <scheme val="minor"/>
      </rPr>
      <t>Fragrant Exhibit?</t>
    </r>
    <r>
      <rPr>
        <sz val="16"/>
        <color theme="1"/>
        <rFont val="Calibri"/>
        <family val="2"/>
        <scheme val="minor"/>
      </rPr>
      <t>" are check for "</t>
    </r>
    <r>
      <rPr>
        <b/>
        <sz val="16"/>
        <color theme="1"/>
        <rFont val="Calibri"/>
        <family val="2"/>
        <scheme val="minor"/>
      </rPr>
      <t>No</t>
    </r>
    <r>
      <rPr>
        <sz val="16"/>
        <color theme="1"/>
        <rFont val="Calibri"/>
        <family val="2"/>
        <scheme val="minor"/>
      </rPr>
      <t>" by default.  To modify any of these for a "</t>
    </r>
    <r>
      <rPr>
        <b/>
        <sz val="16"/>
        <color theme="1"/>
        <rFont val="Calibri"/>
        <family val="2"/>
        <scheme val="minor"/>
      </rPr>
      <t>Yes</t>
    </r>
    <r>
      <rPr>
        <sz val="16"/>
        <color theme="1"/>
        <rFont val="Calibri"/>
        <family val="2"/>
        <scheme val="minor"/>
      </rPr>
      <t>", click on the cell, and a gray triangle will appear on it's right edge.  Upon clicking on this triangle, a dropdown list will appear, allowing you to modify this selection.</t>
    </r>
  </si>
  <si>
    <r>
      <t>(1)</t>
    </r>
    <r>
      <rPr>
        <b/>
        <sz val="14"/>
        <color rgb="FF000000"/>
        <rFont val="Calibri"/>
        <family val="2"/>
        <scheme val="minor"/>
      </rPr>
      <t xml:space="preserve"> Exhibitor:</t>
    </r>
  </si>
  <si>
    <t>Exhibit #</t>
  </si>
  <si>
    <t>Click on one of the yellow cells and then the gray triangle 🔽 that appears to it's right. Select either ✅ for Yes, or 🚫 for No.</t>
  </si>
  <si>
    <t>Exhibit No.</t>
  </si>
  <si>
    <t>Modify Exhibit No.</t>
  </si>
  <si>
    <t>Class No.</t>
  </si>
  <si>
    <t>Fragrant Exhibit</t>
  </si>
  <si>
    <t>Attached are plants to be registered. %0D%0A%0D%0A *Note: attach saved file before sending. %0D%0A%0D%0A</t>
  </si>
  <si>
    <t>No. + Exhibit Name</t>
  </si>
  <si>
    <t>Exhibit Name</t>
  </si>
  <si>
    <t>999</t>
  </si>
  <si>
    <t>***Add a new Exhibit***</t>
  </si>
  <si>
    <t xml:space="preserve">***Select the Exhibit Class below***                                                                                                                       </t>
  </si>
  <si>
    <t xml:space="preserve">***Sélectionnez la Classe du présentoir ci-dessous***                                                                                                          </t>
  </si>
  <si>
    <t>Société des Orchidophiles de Québec</t>
  </si>
  <si>
    <t>ANLI'S ORCHID GARDEN</t>
  </si>
  <si>
    <t>DI CIOMMO ORCHIDS</t>
  </si>
  <si>
    <t>JARDIN BOTANIQUE DE MONTRÉAL</t>
  </si>
  <si>
    <t>ECUAGENERA</t>
  </si>
  <si>
    <t>ROEHAMPTON ORCHIDS</t>
  </si>
  <si>
    <t>LE PARADIS DES ORCHIDÉES</t>
  </si>
  <si>
    <t>ORCHIS FLORICULTURING</t>
  </si>
  <si>
    <t>Société des Orchidophiles d'Ottawa</t>
  </si>
  <si>
    <t>TEN SHIN GARDENS</t>
  </si>
  <si>
    <t>Vanille</t>
  </si>
  <si>
    <t>CRYSTAL STAR NURSERY</t>
  </si>
  <si>
    <t>FLORA PECULIA</t>
  </si>
  <si>
    <t>CHING HUA ORCHIDS</t>
  </si>
  <si>
    <t>JOSEPH WU ORCHIDS</t>
  </si>
  <si>
    <t>JOAILLERIE L'AMULETTE</t>
  </si>
  <si>
    <t>Southern Ontario Orchid Society</t>
  </si>
  <si>
    <t>J &amp; L ORCHIDS</t>
  </si>
  <si>
    <t>MUNDIFLORA</t>
  </si>
  <si>
    <t>PHRAG-PLUS</t>
  </si>
  <si>
    <t>Les Orchidophiles de Montréal  (Miniatures)</t>
  </si>
  <si>
    <t>NT ORCHID NURSERY</t>
  </si>
  <si>
    <t xml:space="preserve">Les Orchidophiles de Montréal (Standard) </t>
  </si>
  <si>
    <t>ANNE DROUIN PEINTRE</t>
  </si>
  <si>
    <t>RAVENVISION ORCHID SUPPLIES</t>
  </si>
  <si>
    <t>Serge Harvey</t>
  </si>
  <si>
    <t>Joe Di Ciommo</t>
  </si>
  <si>
    <t>Ivan Portilla</t>
  </si>
  <si>
    <t>Jane Tsai?</t>
  </si>
  <si>
    <t>Raymond Lussier</t>
  </si>
  <si>
    <t>Eric &amp; Ellen Lee</t>
  </si>
  <si>
    <t>Terry Kowalczuk</t>
  </si>
  <si>
    <t>Cordelia Head</t>
  </si>
  <si>
    <t>Jean-Pierre Faust</t>
  </si>
  <si>
    <t>Mannon St-Pierre, Y. Lessard</t>
  </si>
  <si>
    <t>Anne Drouin</t>
  </si>
  <si>
    <t>Jay Norris</t>
  </si>
  <si>
    <t>Exhibit selection or addition:</t>
  </si>
  <si>
    <t>Fragrance</t>
  </si>
  <si>
    <t>Ottawa Orchid Society</t>
  </si>
  <si>
    <t>: Selection 🔽 from the dropdown list is possible..</t>
  </si>
  <si>
    <t>: Can make a selection 🔽 from the dropdown list that appears after clicking on a yellow cell.</t>
  </si>
  <si>
    <r>
      <rPr>
        <b/>
        <sz val="16"/>
        <color rgb="FFFF0000"/>
        <rFont val="Calibri (Body)"/>
      </rPr>
      <t xml:space="preserve">(3) </t>
    </r>
    <r>
      <rPr>
        <b/>
        <sz val="14"/>
        <color theme="1"/>
        <rFont val="Calibri"/>
        <family val="2"/>
        <scheme val="minor"/>
      </rPr>
      <t>Plant Name</t>
    </r>
  </si>
  <si>
    <r>
      <rPr>
        <b/>
        <sz val="16"/>
        <color rgb="FFFF0000"/>
        <rFont val="Calibri (Body)"/>
      </rPr>
      <t>(5)</t>
    </r>
    <r>
      <rPr>
        <b/>
        <sz val="18"/>
        <color rgb="FF7030A0"/>
        <rFont val="Calibri (Body)"/>
      </rPr>
      <t xml:space="preserve"> </t>
    </r>
    <r>
      <rPr>
        <b/>
        <sz val="18"/>
        <color theme="4"/>
        <rFont val="Calibri (Body)"/>
      </rPr>
      <t>Proposed file name</t>
    </r>
  </si>
  <si>
    <r>
      <rPr>
        <b/>
        <sz val="16"/>
        <color rgb="FFFF0000"/>
        <rFont val="Calibri (Body)"/>
      </rPr>
      <t>(5)</t>
    </r>
    <r>
      <rPr>
        <b/>
        <sz val="16"/>
        <color rgb="FFFF0000"/>
        <rFont val="Calibri"/>
        <family val="2"/>
        <scheme val="minor"/>
      </rPr>
      <t xml:space="preserve"> </t>
    </r>
    <r>
      <rPr>
        <b/>
        <sz val="18"/>
        <color theme="4"/>
        <rFont val="Calibri (Body)"/>
      </rPr>
      <t>Nom de fichier proposé:</t>
    </r>
  </si>
  <si>
    <r>
      <rPr>
        <b/>
        <i/>
        <sz val="18"/>
        <color rgb="FFFF0000"/>
        <rFont val="Calibri (Body)"/>
      </rPr>
      <t xml:space="preserve">(3) </t>
    </r>
    <r>
      <rPr>
        <b/>
        <i/>
        <sz val="16"/>
        <color theme="1"/>
        <rFont val="Calibri"/>
        <family val="2"/>
        <scheme val="minor"/>
      </rPr>
      <t>Plant Name</t>
    </r>
  </si>
  <si>
    <r>
      <rPr>
        <b/>
        <i/>
        <sz val="18"/>
        <color rgb="FFFF0000"/>
        <rFont val="Calibri (Body)"/>
      </rPr>
      <t xml:space="preserve">(4) </t>
    </r>
    <r>
      <rPr>
        <b/>
        <i/>
        <sz val="16"/>
        <color theme="1"/>
        <rFont val="Calibri"/>
        <family val="2"/>
        <scheme val="minor"/>
      </rPr>
      <t>Class Selection</t>
    </r>
  </si>
  <si>
    <r>
      <rPr>
        <b/>
        <sz val="18"/>
        <color rgb="FFFF0000"/>
        <rFont val="Calibri (Body)"/>
      </rPr>
      <t xml:space="preserve"> (5) </t>
    </r>
    <r>
      <rPr>
        <b/>
        <sz val="16"/>
        <color theme="4"/>
        <rFont val="Calibri"/>
        <family val="2"/>
        <scheme val="minor"/>
      </rPr>
      <t>Registration Submission</t>
    </r>
  </si>
  <si>
    <r>
      <t xml:space="preserve">You </t>
    </r>
    <r>
      <rPr>
        <b/>
        <sz val="16"/>
        <color theme="1"/>
        <rFont val="Calibri"/>
        <family val="2"/>
        <scheme val="minor"/>
      </rPr>
      <t>must</t>
    </r>
    <r>
      <rPr>
        <sz val="16"/>
        <color theme="1"/>
        <rFont val="Calibri"/>
        <family val="2"/>
        <scheme val="minor"/>
      </rPr>
      <t xml:space="preserve"> enter both an exhibitor </t>
    </r>
    <r>
      <rPr>
        <b/>
        <sz val="16"/>
        <color theme="1"/>
        <rFont val="Calibri"/>
        <family val="2"/>
        <scheme val="minor"/>
      </rPr>
      <t>name</t>
    </r>
    <r>
      <rPr>
        <sz val="16"/>
        <color theme="1"/>
        <rFont val="Calibri"/>
        <family val="2"/>
        <scheme val="minor"/>
      </rPr>
      <t xml:space="preserve"> and </t>
    </r>
    <r>
      <rPr>
        <b/>
        <sz val="16"/>
        <color theme="1"/>
        <rFont val="Calibri"/>
        <family val="2"/>
        <scheme val="minor"/>
      </rPr>
      <t>email address</t>
    </r>
    <r>
      <rPr>
        <sz val="16"/>
        <color theme="1"/>
        <rFont val="Calibri"/>
        <family val="2"/>
        <scheme val="minor"/>
      </rPr>
      <t xml:space="preserve"> to be able to complete this registration.  In the event that you may have more than 90 plants to register and need to submit additional registration files, ensure that your name is written in the exact same manner (spaces included) in each registration file. </t>
    </r>
  </si>
  <si>
    <r>
      <t xml:space="preserve">Il est </t>
    </r>
    <r>
      <rPr>
        <b/>
        <sz val="16"/>
        <color theme="1"/>
        <rFont val="Calibri"/>
        <family val="2"/>
        <scheme val="minor"/>
      </rPr>
      <t>obligatoire</t>
    </r>
    <r>
      <rPr>
        <sz val="16"/>
        <color theme="1"/>
        <rFont val="Calibri"/>
        <family val="2"/>
        <scheme val="minor"/>
      </rPr>
      <t xml:space="preserve"> d'inscrire un </t>
    </r>
    <r>
      <rPr>
        <b/>
        <sz val="16"/>
        <color theme="1"/>
        <rFont val="Calibri"/>
        <family val="2"/>
        <scheme val="minor"/>
      </rPr>
      <t>nom d'exposant</t>
    </r>
    <r>
      <rPr>
        <sz val="16"/>
        <color theme="1"/>
        <rFont val="Calibri"/>
        <family val="2"/>
        <scheme val="minor"/>
      </rPr>
      <t xml:space="preserve"> et </t>
    </r>
    <r>
      <rPr>
        <b/>
        <sz val="16"/>
        <color theme="1"/>
        <rFont val="Calibri"/>
        <family val="2"/>
        <scheme val="minor"/>
      </rPr>
      <t>adresse courriel</t>
    </r>
    <r>
      <rPr>
        <sz val="16"/>
        <color theme="1"/>
        <rFont val="Calibri"/>
        <family val="2"/>
        <scheme val="minor"/>
      </rPr>
      <t xml:space="preserve"> pour pouvoir compléter cette inscription.  Si vous avez plus que 90 plantes à inscrire et devez soumettre plus qu'un fichier, assurez vous que votre nom soit écrit exactement de la même manière, espaces compris, dans chaque copie du fichier. </t>
    </r>
  </si>
  <si>
    <t>Vous devez sélectionner la Classe à laquelle votre plante appartient.  Un outil de recherche de Classe par Genre ou Abréviation est disponible dans la feuille "Recherche" de ce fichier (versions Excel seulement).  Lorsque vous cliquez sur la cellule jaune sous le titre "Sélection de la Classe" dans la feuille d'inscription, un triangle s'affichera à la droite de cette cellule.  En cliquant sur ce triangle, un menu déroulant s'affichera, vous permettant de modifier cette sélection.  Vous n'avez qu'à sélectionner celle à laquelle votre plante appartient et le numéro de cette Classe s'affichera automatiquement dans la cellule grise à la droite, dessous le titre "No. Classe".</t>
  </si>
  <si>
    <r>
      <t xml:space="preserve">You must select the class to which your plant belongs. A tool for the search of class by </t>
    </r>
    <r>
      <rPr>
        <b/>
        <sz val="16"/>
        <color theme="1"/>
        <rFont val="Calibri"/>
        <family val="2"/>
        <scheme val="minor"/>
      </rPr>
      <t>Genus</t>
    </r>
    <r>
      <rPr>
        <sz val="16"/>
        <color theme="1"/>
        <rFont val="Calibri"/>
        <family val="2"/>
        <scheme val="minor"/>
      </rPr>
      <t xml:space="preserve"> or </t>
    </r>
    <r>
      <rPr>
        <b/>
        <sz val="16"/>
        <color theme="1"/>
        <rFont val="Calibri"/>
        <family val="2"/>
        <scheme val="minor"/>
      </rPr>
      <t>Abbreviation</t>
    </r>
    <r>
      <rPr>
        <sz val="16"/>
        <color theme="1"/>
        <rFont val="Calibri"/>
        <family val="2"/>
        <scheme val="minor"/>
      </rPr>
      <t xml:space="preserve"> is available in the "</t>
    </r>
    <r>
      <rPr>
        <b/>
        <sz val="16"/>
        <color theme="1"/>
        <rFont val="Calibri"/>
        <family val="2"/>
        <scheme val="minor"/>
      </rPr>
      <t>Search</t>
    </r>
    <r>
      <rPr>
        <sz val="16"/>
        <color theme="1"/>
        <rFont val="Calibri"/>
        <family val="2"/>
        <scheme val="minor"/>
      </rPr>
      <t>" worksheet of this file (Excel version only).  When you click on one of the yellow cells under the title "</t>
    </r>
    <r>
      <rPr>
        <b/>
        <sz val="16"/>
        <color theme="1"/>
        <rFont val="Calibri"/>
        <family val="2"/>
        <scheme val="minor"/>
      </rPr>
      <t>Class Selection</t>
    </r>
    <r>
      <rPr>
        <sz val="16"/>
        <color theme="1"/>
        <rFont val="Calibri"/>
        <family val="2"/>
        <scheme val="minor"/>
      </rPr>
      <t>" in the Registration worksheet, a gray triangle will appear on the right edge of the cell.  When you click on this traingle a dropdown list will appear,  allowing you to make your class selection.  Upon selecting the class to which your plant belongs, the class number will automatically appear in the cell to the right, under the title "</t>
    </r>
    <r>
      <rPr>
        <b/>
        <sz val="16"/>
        <color theme="1"/>
        <rFont val="Calibri"/>
        <family val="2"/>
        <scheme val="minor"/>
      </rPr>
      <t>Class No.</t>
    </r>
    <r>
      <rPr>
        <sz val="16"/>
        <color theme="1"/>
        <rFont val="Calibri"/>
        <family val="2"/>
        <scheme val="minor"/>
      </rPr>
      <t>"</t>
    </r>
  </si>
  <si>
    <t>Ci-joint les plantes à enregistrer. %0D%0A%0D%0A *Note: joindre fichier sauvegardé au courriel. %0D%0A%0D%0A</t>
  </si>
  <si>
    <r>
      <t>The Exhibit number that you selected above will appear in the gray column with title "</t>
    </r>
    <r>
      <rPr>
        <b/>
        <sz val="16"/>
        <color theme="1"/>
        <rFont val="Calibri"/>
        <family val="2"/>
        <scheme val="minor"/>
      </rPr>
      <t>Exhibit No.</t>
    </r>
    <r>
      <rPr>
        <sz val="16"/>
        <color theme="1"/>
        <rFont val="Calibri"/>
        <family val="2"/>
        <scheme val="minor"/>
      </rPr>
      <t>" of each row that contains a plant name.  If you wish to assign one or several of your plants to a different Exhibit, just select the number of this Exhibit from the dropdown menu of the next cell to the right under the title "</t>
    </r>
    <r>
      <rPr>
        <b/>
        <sz val="16"/>
        <color theme="1"/>
        <rFont val="Calibri"/>
        <family val="2"/>
        <scheme val="minor"/>
      </rPr>
      <t>Modify Exhibit #</t>
    </r>
    <r>
      <rPr>
        <sz val="16"/>
        <color theme="1"/>
        <rFont val="Calibri"/>
        <family val="2"/>
        <scheme val="minor"/>
      </rPr>
      <t>".</t>
    </r>
  </si>
  <si>
    <t>EXAMPLE OF A COMPLETED REGISTRATION SHEET</t>
  </si>
  <si>
    <r>
      <t>You must assign your registration to an Exhibit.  When you click on the yellow cell to the right the title "Exhibit Selection/Addition" in the Registration worksheet, a gray triangle will appear on the right edge of the cell.  When you click on this traingle a dropdown list will appear,  allowing you to make your selection.  If your are assigning your registration to an existing Exhibit, just select it from the dropdown menu.  But, if you wish to add a new Exhibit, select item "</t>
    </r>
    <r>
      <rPr>
        <b/>
        <sz val="16"/>
        <color theme="1"/>
        <rFont val="Calibri"/>
        <family val="2"/>
        <scheme val="minor"/>
      </rPr>
      <t>999-***ADD A NEW EXHIBIT</t>
    </r>
    <r>
      <rPr>
        <sz val="16"/>
        <color theme="1"/>
        <rFont val="Calibri"/>
        <family val="2"/>
        <scheme val="minor"/>
      </rPr>
      <t>***" from the dropdown menu.</t>
    </r>
  </si>
  <si>
    <r>
      <t>Upon receipt of your registration, a confirmation file (</t>
    </r>
    <r>
      <rPr>
        <b/>
        <sz val="16"/>
        <color theme="1"/>
        <rFont val="Calibri"/>
        <family val="2"/>
        <scheme val="minor"/>
      </rPr>
      <t>Confirmation Inscription</t>
    </r>
    <r>
      <rPr>
        <sz val="16"/>
        <color theme="1"/>
        <rFont val="Calibri"/>
        <family val="2"/>
        <scheme val="minor"/>
      </rPr>
      <t>) will be sent to the email address appearing in your registration file.  You must use this file if you wish to make any modifications to your plant registration.</t>
    </r>
  </si>
  <si>
    <t>EXEMPLE D'UNE FEUILLE D'INSCRIPTION COMPLÉTÉE</t>
  </si>
  <si>
    <t>Art</t>
  </si>
  <si>
    <t>Philippe Jolivet</t>
  </si>
  <si>
    <t>TROPICAL EXOTIQUE</t>
  </si>
  <si>
    <t>TROPICAL EXOTIC</t>
  </si>
  <si>
    <t>Classe Semis</t>
  </si>
  <si>
    <r>
      <rPr>
        <b/>
        <sz val="16"/>
        <color rgb="FFFF0000"/>
        <rFont val="Calibri (Body)"/>
      </rPr>
      <t>(2)</t>
    </r>
    <r>
      <rPr>
        <b/>
        <sz val="14"/>
        <color theme="1"/>
        <rFont val="Calibri"/>
        <family val="2"/>
        <scheme val="minor"/>
      </rPr>
      <t xml:space="preserve"> Exhibit Selection or Addition:</t>
    </r>
  </si>
  <si>
    <t>Classe du Présentoir ajouté:</t>
  </si>
  <si>
    <t>Nom du Présentoir ajouté:</t>
  </si>
  <si>
    <r>
      <rPr>
        <b/>
        <sz val="16"/>
        <color rgb="FFFF0000"/>
        <rFont val="Calibri (Body)"/>
      </rPr>
      <t>(4)</t>
    </r>
    <r>
      <rPr>
        <b/>
        <sz val="14"/>
        <color theme="1"/>
        <rFont val="Calibri"/>
        <family val="2"/>
        <scheme val="minor"/>
      </rPr>
      <t xml:space="preserve"> Sélectionnez la Classe (</t>
    </r>
    <r>
      <rPr>
        <b/>
        <sz val="14"/>
        <rFont val="Calibri (Body)"/>
      </rPr>
      <t xml:space="preserve">Plantes: </t>
    </r>
    <r>
      <rPr>
        <b/>
        <sz val="14"/>
        <color rgb="FFFF0000"/>
        <rFont val="Calibri (Body)"/>
      </rPr>
      <t>15 à 119</t>
    </r>
    <r>
      <rPr>
        <b/>
        <sz val="14"/>
        <rFont val="Calibri (Body)"/>
      </rPr>
      <t xml:space="preserve"> / Arts: </t>
    </r>
    <r>
      <rPr>
        <b/>
        <sz val="14"/>
        <color rgb="FFFF0000"/>
        <rFont val="Calibri (Body)"/>
      </rPr>
      <t>300 et plus</t>
    </r>
    <r>
      <rPr>
        <b/>
        <sz val="14"/>
        <color theme="1"/>
        <rFont val="Calibri"/>
        <family val="2"/>
        <scheme val="minor"/>
      </rPr>
      <t xml:space="preserve">)
</t>
    </r>
    <r>
      <rPr>
        <sz val="14"/>
        <color rgb="FF7030A0"/>
        <rFont val="Calibri (Body)"/>
      </rPr>
      <t>(voir feuille "</t>
    </r>
    <r>
      <rPr>
        <b/>
        <sz val="14"/>
        <color rgb="FF7030A0"/>
        <rFont val="Calibri (Body)"/>
      </rPr>
      <t>Recherche</t>
    </r>
    <r>
      <rPr>
        <sz val="14"/>
        <color rgb="FF7030A0"/>
        <rFont val="Calibri (Body)"/>
      </rPr>
      <t>" pour déterminer la Classe des plantes )</t>
    </r>
  </si>
  <si>
    <t>Seedling Class</t>
  </si>
  <si>
    <r>
      <rPr>
        <b/>
        <sz val="16"/>
        <color rgb="FFFF0000"/>
        <rFont val="Calibri (Body)"/>
      </rPr>
      <t>(4)</t>
    </r>
    <r>
      <rPr>
        <b/>
        <sz val="14"/>
        <color theme="1"/>
        <rFont val="Calibri"/>
        <family val="2"/>
        <scheme val="minor"/>
      </rPr>
      <t xml:space="preserve"> Class Selection (</t>
    </r>
    <r>
      <rPr>
        <b/>
        <sz val="14"/>
        <color theme="1"/>
        <rFont val="Calibri (Body)"/>
      </rPr>
      <t xml:space="preserve">Plants: </t>
    </r>
    <r>
      <rPr>
        <b/>
        <sz val="14"/>
        <color rgb="FFFF0000"/>
        <rFont val="Calibri (Body)"/>
      </rPr>
      <t>15 to 119</t>
    </r>
    <r>
      <rPr>
        <b/>
        <sz val="14"/>
        <color theme="1"/>
        <rFont val="Calibri (Body)"/>
      </rPr>
      <t xml:space="preserve"> / Art: </t>
    </r>
    <r>
      <rPr>
        <b/>
        <sz val="14"/>
        <color rgb="FFFF0000"/>
        <rFont val="Calibri (Body)"/>
      </rPr>
      <t>300 and up</t>
    </r>
    <r>
      <rPr>
        <b/>
        <sz val="14"/>
        <color theme="1"/>
        <rFont val="Calibri"/>
        <family val="2"/>
        <scheme val="minor"/>
      </rPr>
      <t xml:space="preserve">)
</t>
    </r>
    <r>
      <rPr>
        <sz val="14"/>
        <color rgb="FF7030A0"/>
        <rFont val="Calibri (Body)"/>
      </rPr>
      <t>(refer to  the "</t>
    </r>
    <r>
      <rPr>
        <b/>
        <sz val="14"/>
        <color rgb="FF7030A0"/>
        <rFont val="Calibri (Body)"/>
      </rPr>
      <t>Search</t>
    </r>
    <r>
      <rPr>
        <sz val="14"/>
        <color rgb="FF7030A0"/>
        <rFont val="Calibri (Body)"/>
      </rPr>
      <t>" worksheet for assistance in determining the plant Class )</t>
    </r>
  </si>
  <si>
    <t>Non / No</t>
  </si>
  <si>
    <r>
      <rPr>
        <b/>
        <sz val="16"/>
        <color rgb="FFFF0000"/>
        <rFont val="Calibri (Body)"/>
      </rPr>
      <t>(2)</t>
    </r>
    <r>
      <rPr>
        <b/>
        <sz val="14"/>
        <color theme="1"/>
        <rFont val="Calibri"/>
        <family val="2"/>
        <scheme val="minor"/>
      </rPr>
      <t xml:space="preserve"> Sélection, ou ajout d'un Présentoir:</t>
    </r>
  </si>
  <si>
    <t>Name of Exhibit being added:</t>
  </si>
  <si>
    <t>Class of Exhibit being added:</t>
  </si>
  <si>
    <t>RAYMOND LUSSIER</t>
  </si>
  <si>
    <t>KATIA ORCHIDS  et ORQUIFOLLAJES</t>
  </si>
  <si>
    <t>Educational Exhibit</t>
  </si>
  <si>
    <r>
      <t>If you selected  "</t>
    </r>
    <r>
      <rPr>
        <b/>
        <sz val="16"/>
        <color theme="1"/>
        <rFont val="Calibri"/>
        <family val="2"/>
        <scheme val="minor"/>
      </rPr>
      <t>999-***ADD A NEW EXHIBIT***</t>
    </r>
    <r>
      <rPr>
        <sz val="16"/>
        <color theme="1"/>
        <rFont val="Calibri"/>
        <family val="2"/>
        <scheme val="minor"/>
      </rPr>
      <t xml:space="preserve">",  insert the name of the Exhibit you wish to add in cell </t>
    </r>
    <r>
      <rPr>
        <b/>
        <sz val="16"/>
        <color theme="1"/>
        <rFont val="Calibri"/>
        <family val="2"/>
        <scheme val="minor"/>
      </rPr>
      <t>D7</t>
    </r>
    <r>
      <rPr>
        <sz val="16"/>
        <color theme="1"/>
        <rFont val="Calibri"/>
        <family val="2"/>
        <scheme val="minor"/>
      </rPr>
      <t xml:space="preserve">. </t>
    </r>
  </si>
  <si>
    <r>
      <t>Si vous avez sélectionné "</t>
    </r>
    <r>
      <rPr>
        <b/>
        <sz val="16"/>
        <color theme="1"/>
        <rFont val="Calibri"/>
        <family val="2"/>
        <scheme val="minor"/>
      </rPr>
      <t>999-***AJOUT D'UN PRÉSENTOIR***</t>
    </r>
    <r>
      <rPr>
        <sz val="16"/>
        <color theme="1"/>
        <rFont val="Calibri"/>
        <family val="2"/>
        <scheme val="minor"/>
      </rPr>
      <t xml:space="preserve">", inscrivez le nom du présentoir que vous voulez ajouter dans la cellule </t>
    </r>
    <r>
      <rPr>
        <b/>
        <sz val="16"/>
        <color theme="1"/>
        <rFont val="Calibri"/>
        <family val="2"/>
        <scheme val="minor"/>
      </rPr>
      <t>D7</t>
    </r>
    <r>
      <rPr>
        <sz val="16"/>
        <color theme="1"/>
        <rFont val="Calibri"/>
        <family val="2"/>
        <scheme val="minor"/>
      </rPr>
      <t>.</t>
    </r>
  </si>
  <si>
    <r>
      <t>If you selected  "</t>
    </r>
    <r>
      <rPr>
        <b/>
        <sz val="16"/>
        <color theme="1"/>
        <rFont val="Calibri"/>
        <family val="2"/>
        <scheme val="minor"/>
      </rPr>
      <t>999-***ADD A NEW EXHIBIT***</t>
    </r>
    <r>
      <rPr>
        <sz val="16"/>
        <color theme="1"/>
        <rFont val="Calibri"/>
        <family val="2"/>
        <scheme val="minor"/>
      </rPr>
      <t>" to add an Exhibit, select it's Class by clicking on cell D8.  Then click on the gray triangle that will appear to it's right.  Finally, select the Class from the dropdown menu that will appear.
Si vous avez sélectionné un présentoir existant, la Classe de celui-ci s'affichera ici.  Par contre si vous avez sélectionné "999-***AJOUT D'UN PRÉSENTOIR***", un message s'affichera vous demandant de sélectionner une Classe dans la cellule D156.</t>
    </r>
  </si>
  <si>
    <r>
      <t>Si vous avez sélectionné "</t>
    </r>
    <r>
      <rPr>
        <b/>
        <sz val="16"/>
        <color theme="1"/>
        <rFont val="Calibri"/>
        <family val="2"/>
        <scheme val="minor"/>
      </rPr>
      <t>999-***AJOUT D'UN PRÉSENTOIR***</t>
    </r>
    <r>
      <rPr>
        <sz val="16"/>
        <color theme="1"/>
        <rFont val="Calibri"/>
        <family val="2"/>
        <scheme val="minor"/>
      </rPr>
      <t xml:space="preserve">" pour ajouter un présentoir, vous devez sélectionner une Classe en cliquant sur la cellule </t>
    </r>
    <r>
      <rPr>
        <b/>
        <sz val="16"/>
        <color theme="1"/>
        <rFont val="Calibri"/>
        <family val="2"/>
        <scheme val="minor"/>
      </rPr>
      <t xml:space="preserve">D8.  </t>
    </r>
    <r>
      <rPr>
        <sz val="16"/>
        <color theme="1"/>
        <rFont val="Calibri"/>
        <family val="2"/>
        <scheme val="minor"/>
      </rPr>
      <t xml:space="preserve"> Ensuite cliquez sur le  triangle gris qui s'affichera à la droite de cette cellule et faites votre sélection du menu déroulant.</t>
    </r>
  </si>
  <si>
    <t>Oui / Yes</t>
  </si>
  <si>
    <t>Are you responsible for this Exhibit? :</t>
  </si>
  <si>
    <t>Is this Exhibit meant to be judged by AOS? :</t>
  </si>
  <si>
    <t>Êtes-vous l'exposant responsable de ce présentoir? :</t>
  </si>
  <si>
    <t>Êst-ce-que ce présentoir devrait être jugé par AOS?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</si>
</sst>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font>
      <sz val="12"/>
      <color theme="1"/>
      <name val="Calibri"/>
      <family val="2"/>
      <scheme val="minor"/>
    </font>
    <font>
      <sz val="8"/>
      <name val="Calibri"/>
      <family val="2"/>
    </font>
    <font>
      <b/>
      <sz val="12"/>
      <color theme="1"/>
      <name val="Calibri"/>
      <family val="2"/>
      <scheme val="minor"/>
    </font>
    <font>
      <sz val="8"/>
      <name val="Calibri"/>
      <family val="2"/>
      <scheme val="minor"/>
    </font>
    <font>
      <b/>
      <sz val="14"/>
      <color rgb="FFFF0000"/>
      <name val="Calibri"/>
      <family val="2"/>
      <scheme val="minor"/>
    </font>
    <font>
      <sz val="14"/>
      <color theme="1"/>
      <name val="Calibri"/>
      <family val="2"/>
      <scheme val="minor"/>
    </font>
    <font>
      <b/>
      <sz val="14"/>
      <color theme="1"/>
      <name val="Calibri"/>
      <family val="2"/>
      <scheme val="minor"/>
    </font>
    <font>
      <sz val="14"/>
      <color theme="8" tint="-0.499984740745262"/>
      <name val="Calibri"/>
      <family val="2"/>
      <scheme val="minor"/>
    </font>
    <font>
      <sz val="14"/>
      <color rgb="FF7030A0"/>
      <name val="Tahoma"/>
      <family val="2"/>
    </font>
    <font>
      <b/>
      <sz val="16"/>
      <color theme="4"/>
      <name val="Calibri"/>
      <family val="2"/>
      <scheme val="minor"/>
    </font>
    <font>
      <b/>
      <sz val="12"/>
      <color rgb="FF000000"/>
      <name val="Calibri"/>
      <family val="2"/>
      <scheme val="minor"/>
    </font>
    <font>
      <sz val="16"/>
      <color theme="1"/>
      <name val="Calibri"/>
      <family val="2"/>
      <scheme val="minor"/>
    </font>
    <font>
      <b/>
      <sz val="16"/>
      <color theme="1"/>
      <name val="Calibri"/>
      <family val="2"/>
      <scheme val="minor"/>
    </font>
    <font>
      <b/>
      <i/>
      <sz val="16"/>
      <color theme="1"/>
      <name val="Calibri"/>
      <family val="2"/>
      <scheme val="minor"/>
    </font>
    <font>
      <b/>
      <sz val="16"/>
      <color theme="9" tint="-0.249977111117893"/>
      <name val="Calibri"/>
      <family val="2"/>
      <scheme val="minor"/>
    </font>
    <font>
      <i/>
      <sz val="16"/>
      <color theme="1"/>
      <name val="Calibri"/>
      <family val="2"/>
      <scheme val="minor"/>
    </font>
    <font>
      <u/>
      <sz val="12"/>
      <color theme="10"/>
      <name val="Calibri"/>
      <family val="2"/>
      <scheme val="minor"/>
    </font>
    <font>
      <sz val="12"/>
      <color theme="1"/>
      <name val="Calibri"/>
      <family val="2"/>
      <scheme val="minor"/>
    </font>
    <font>
      <b/>
      <sz val="18"/>
      <name val="Calibri"/>
      <family val="2"/>
      <scheme val="minor"/>
    </font>
    <font>
      <sz val="11"/>
      <color theme="1"/>
      <name val="Calibri"/>
      <family val="2"/>
      <scheme val="minor"/>
    </font>
    <font>
      <sz val="12"/>
      <name val="Calibri"/>
      <family val="2"/>
      <scheme val="minor"/>
    </font>
    <font>
      <sz val="11"/>
      <color rgb="FF000000"/>
      <name val="Arial"/>
      <family val="2"/>
    </font>
    <font>
      <sz val="14"/>
      <name val="Calibri"/>
      <family val="2"/>
      <scheme val="minor"/>
    </font>
    <font>
      <b/>
      <sz val="16"/>
      <name val="Calibri"/>
      <family val="2"/>
      <scheme val="minor"/>
    </font>
    <font>
      <b/>
      <sz val="16"/>
      <color rgb="FFFF0000"/>
      <name val="Calibri"/>
      <family val="2"/>
      <scheme val="minor"/>
    </font>
    <font>
      <b/>
      <sz val="12"/>
      <name val="Calibri"/>
      <family val="2"/>
      <scheme val="minor"/>
    </font>
    <font>
      <sz val="16"/>
      <name val="Calibri"/>
      <family val="2"/>
      <scheme val="minor"/>
    </font>
    <font>
      <b/>
      <sz val="14"/>
      <color theme="0"/>
      <name val="Comic Sans MS"/>
      <family val="4"/>
    </font>
    <font>
      <b/>
      <i/>
      <sz val="14"/>
      <color theme="0"/>
      <name val="Comic Sans MS"/>
      <family val="4"/>
    </font>
    <font>
      <b/>
      <sz val="9"/>
      <color indexed="81"/>
      <name val="Tahoma"/>
      <family val="2"/>
    </font>
    <font>
      <sz val="9"/>
      <color indexed="81"/>
      <name val="Tahoma"/>
      <family val="2"/>
    </font>
    <font>
      <sz val="14"/>
      <color theme="0"/>
      <name val="Comic Sans MS"/>
      <family val="4"/>
    </font>
    <font>
      <sz val="11"/>
      <color theme="1"/>
      <name val="Arial"/>
      <family val="2"/>
    </font>
    <font>
      <sz val="11"/>
      <name val="Arial"/>
      <family val="2"/>
    </font>
    <font>
      <vertAlign val="superscript"/>
      <sz val="11"/>
      <color theme="1"/>
      <name val="Arial"/>
      <family val="2"/>
    </font>
    <font>
      <vertAlign val="superscript"/>
      <sz val="11"/>
      <name val="Arial"/>
      <family val="2"/>
    </font>
    <font>
      <i/>
      <sz val="11"/>
      <color theme="1"/>
      <name val="Arial"/>
      <family val="2"/>
    </font>
    <font>
      <i/>
      <sz val="11"/>
      <name val="Arial"/>
      <family val="2"/>
    </font>
    <font>
      <b/>
      <sz val="11"/>
      <name val="Arial"/>
      <family val="2"/>
    </font>
    <font>
      <b/>
      <vertAlign val="superscript"/>
      <sz val="12"/>
      <color theme="1"/>
      <name val="Calibri (Body)"/>
    </font>
    <font>
      <sz val="10"/>
      <color theme="1"/>
      <name val="Arial"/>
      <family val="2"/>
    </font>
    <font>
      <i/>
      <sz val="10"/>
      <color theme="1"/>
      <name val="Arial"/>
      <family val="2"/>
    </font>
    <font>
      <b/>
      <vertAlign val="superscript"/>
      <sz val="12"/>
      <color rgb="FF000000"/>
      <name val="Calibri"/>
      <family val="2"/>
      <scheme val="minor"/>
    </font>
    <font>
      <sz val="10"/>
      <color rgb="FF000000"/>
      <name val="Arial"/>
      <family val="2"/>
    </font>
    <font>
      <i/>
      <sz val="10"/>
      <color rgb="FF000000"/>
      <name val="Arial"/>
      <family val="2"/>
    </font>
    <font>
      <sz val="10"/>
      <color theme="1"/>
      <name val="Calibri"/>
      <family val="2"/>
      <scheme val="minor"/>
    </font>
    <font>
      <b/>
      <sz val="10"/>
      <color theme="1"/>
      <name val="Calibri"/>
      <family val="2"/>
      <scheme val="minor"/>
    </font>
    <font>
      <b/>
      <sz val="16"/>
      <color rgb="FFFF0000"/>
      <name val="Calibri (Body)"/>
    </font>
    <font>
      <b/>
      <sz val="18"/>
      <color rgb="FFFF0000"/>
      <name val="Calibri (Body)"/>
    </font>
    <font>
      <b/>
      <sz val="18"/>
      <color rgb="FFFF0000"/>
      <name val="Calibri"/>
      <family val="2"/>
      <scheme val="minor"/>
    </font>
    <font>
      <b/>
      <i/>
      <sz val="18"/>
      <color rgb="FFFF0000"/>
      <name val="Calibri (Body)"/>
    </font>
    <font>
      <sz val="14"/>
      <color rgb="FF7030A0"/>
      <name val="Calibri (Body)"/>
    </font>
    <font>
      <b/>
      <sz val="14"/>
      <color rgb="FF7030A0"/>
      <name val="Calibri (Body)"/>
    </font>
    <font>
      <b/>
      <sz val="14"/>
      <color rgb="FF7030A0"/>
      <name val="Calibri"/>
      <family val="2"/>
      <scheme val="minor"/>
    </font>
    <font>
      <b/>
      <sz val="14"/>
      <color rgb="FF000000"/>
      <name val="Calibri"/>
      <family val="2"/>
      <scheme val="minor"/>
    </font>
    <font>
      <sz val="16"/>
      <color rgb="FF000000"/>
      <name val="Calibri"/>
      <family val="2"/>
      <scheme val="minor"/>
    </font>
    <font>
      <sz val="12"/>
      <color rgb="FF000000"/>
      <name val="Arial"/>
      <family val="2"/>
    </font>
    <font>
      <sz val="14"/>
      <color rgb="FF000000"/>
      <name val="Calibri"/>
      <family val="2"/>
      <scheme val="minor"/>
    </font>
    <font>
      <i/>
      <sz val="12"/>
      <color rgb="FF000000"/>
      <name val="Arial"/>
      <family val="2"/>
    </font>
    <font>
      <b/>
      <sz val="9"/>
      <color rgb="FF000000"/>
      <name val="Tahoma"/>
      <family val="2"/>
    </font>
    <font>
      <sz val="9"/>
      <color rgb="FF000000"/>
      <name val="Tahoma"/>
      <family val="2"/>
    </font>
    <font>
      <sz val="12"/>
      <color rgb="FF000000"/>
      <name val="Calibri"/>
      <family val="2"/>
      <scheme val="minor"/>
    </font>
    <font>
      <b/>
      <u/>
      <sz val="16"/>
      <color theme="1"/>
      <name val="Calibri (Body)"/>
    </font>
    <font>
      <b/>
      <i/>
      <u/>
      <sz val="16"/>
      <color theme="1"/>
      <name val="Calibri (Body)"/>
    </font>
    <font>
      <sz val="14"/>
      <color theme="0"/>
      <name val="Calibri"/>
      <family val="2"/>
    </font>
    <font>
      <sz val="12"/>
      <color theme="0"/>
      <name val="Calibri"/>
      <family val="2"/>
      <scheme val="minor"/>
    </font>
    <font>
      <sz val="14"/>
      <color theme="0"/>
      <name val="Calibri"/>
      <family val="2"/>
      <scheme val="minor"/>
    </font>
    <font>
      <sz val="14"/>
      <color theme="0"/>
      <name val="Arial"/>
      <family val="2"/>
    </font>
    <font>
      <i/>
      <sz val="14"/>
      <color theme="0"/>
      <name val="Arial"/>
      <family val="2"/>
    </font>
    <font>
      <b/>
      <sz val="14"/>
      <color theme="0"/>
      <name val="Times New Roman"/>
      <family val="1"/>
    </font>
    <font>
      <i/>
      <sz val="14"/>
      <color theme="0"/>
      <name val="Comic Sans MS"/>
      <family val="4"/>
    </font>
    <font>
      <b/>
      <sz val="14"/>
      <color theme="0"/>
      <name val="Calibri"/>
      <family val="2"/>
      <scheme val="minor"/>
    </font>
    <font>
      <i/>
      <sz val="14"/>
      <color theme="0"/>
      <name val="Calibri"/>
      <family val="2"/>
      <scheme val="minor"/>
    </font>
    <font>
      <sz val="12"/>
      <color theme="0"/>
      <name val="Comic Sans MS"/>
      <family val="4"/>
    </font>
    <font>
      <b/>
      <sz val="12"/>
      <color theme="0"/>
      <name val="Comic Sans MS"/>
      <family val="4"/>
    </font>
    <font>
      <i/>
      <sz val="12"/>
      <color theme="0"/>
      <name val="Comic Sans MS"/>
      <family val="4"/>
    </font>
    <font>
      <u/>
      <sz val="14"/>
      <color theme="10"/>
      <name val="Calibri"/>
      <family val="2"/>
      <scheme val="minor"/>
    </font>
    <font>
      <b/>
      <sz val="16"/>
      <color rgb="FF7030A0"/>
      <name val="Calibri"/>
      <family val="2"/>
      <scheme val="minor"/>
    </font>
    <font>
      <b/>
      <sz val="18"/>
      <color theme="4"/>
      <name val="Calibri"/>
      <family val="2"/>
      <scheme val="minor"/>
    </font>
    <font>
      <sz val="14"/>
      <color rgb="FFFF0000"/>
      <name val="Tahoma"/>
      <family val="2"/>
    </font>
    <font>
      <sz val="14"/>
      <color theme="4"/>
      <name val="Calibri"/>
      <family val="2"/>
      <scheme val="minor"/>
    </font>
    <font>
      <b/>
      <sz val="14"/>
      <color rgb="FFFF0000"/>
      <name val="Calibri (Body)"/>
    </font>
    <font>
      <b/>
      <sz val="14"/>
      <name val="Calibri (Body)"/>
    </font>
    <font>
      <b/>
      <sz val="14"/>
      <name val="Calibri"/>
      <family val="2"/>
      <scheme val="minor"/>
    </font>
    <font>
      <b/>
      <sz val="18"/>
      <color rgb="FF4472C4"/>
      <name val="Calibri"/>
      <family val="2"/>
      <scheme val="minor"/>
    </font>
    <font>
      <b/>
      <sz val="18"/>
      <color rgb="FF7030A0"/>
      <name val="Calibri"/>
      <family val="2"/>
      <scheme val="minor"/>
    </font>
    <font>
      <b/>
      <sz val="18"/>
      <color theme="4"/>
      <name val="Calibri (Body)"/>
    </font>
    <font>
      <b/>
      <sz val="18"/>
      <color rgb="FF7030A0"/>
      <name val="Calibri (Body)"/>
    </font>
    <font>
      <b/>
      <sz val="12"/>
      <color theme="0"/>
      <name val="Comic Sans MS Bold"/>
    </font>
    <font>
      <b/>
      <sz val="14"/>
      <color theme="1"/>
      <name val="Calibri (Body)"/>
    </font>
    <font>
      <b/>
      <sz val="14"/>
      <color theme="4"/>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2F2F2"/>
        <bgColor rgb="FF000000"/>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rgb="FFE2EFDA"/>
        <bgColor rgb="FF000000"/>
      </patternFill>
    </fill>
    <fill>
      <patternFill patternType="solid">
        <fgColor rgb="FFFFC000"/>
        <bgColor rgb="FF000000"/>
      </patternFill>
    </fill>
    <fill>
      <patternFill patternType="solid">
        <fgColor theme="0" tint="-0.249977111117893"/>
        <bgColor indexed="64"/>
      </patternFill>
    </fill>
    <fill>
      <patternFill patternType="solid">
        <fgColor rgb="FF99FFCC"/>
        <bgColor rgb="FF000000"/>
      </patternFill>
    </fill>
  </fills>
  <borders count="9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diagonal/>
    </border>
    <border>
      <left/>
      <right style="thin">
        <color indexed="64"/>
      </right>
      <top style="thin">
        <color indexed="64"/>
      </top>
      <bottom style="thin">
        <color indexed="64"/>
      </bottom>
      <diagonal/>
    </border>
    <border>
      <left style="thin">
        <color theme="0"/>
      </left>
      <right/>
      <top/>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right/>
      <top/>
      <bottom style="thin">
        <color theme="0"/>
      </bottom>
      <diagonal/>
    </border>
    <border>
      <left style="thick">
        <color theme="9" tint="-0.24994659260841701"/>
      </left>
      <right style="thin">
        <color theme="0"/>
      </right>
      <top/>
      <bottom style="thin">
        <color theme="0"/>
      </bottom>
      <diagonal/>
    </border>
    <border>
      <left style="thin">
        <color theme="0"/>
      </left>
      <right style="thick">
        <color theme="9" tint="-0.24994659260841701"/>
      </right>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n">
        <color indexed="64"/>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style="thick">
        <color theme="8" tint="-0.24994659260841701"/>
      </left>
      <right style="thin">
        <color theme="0"/>
      </right>
      <top/>
      <bottom style="thin">
        <color theme="0"/>
      </bottom>
      <diagonal/>
    </border>
    <border>
      <left style="thin">
        <color theme="0"/>
      </left>
      <right style="thick">
        <color theme="8" tint="-0.24994659260841701"/>
      </right>
      <top/>
      <bottom style="thin">
        <color theme="0"/>
      </bottom>
      <diagonal/>
    </border>
    <border>
      <left style="thick">
        <color theme="8" tint="-0.24994659260841701"/>
      </left>
      <right style="thin">
        <color theme="0"/>
      </right>
      <top style="thin">
        <color theme="0"/>
      </top>
      <bottom style="thin">
        <color theme="0"/>
      </bottom>
      <diagonal/>
    </border>
    <border>
      <left style="thin">
        <color theme="0"/>
      </left>
      <right style="thick">
        <color theme="8" tint="-0.24994659260841701"/>
      </right>
      <top style="thin">
        <color theme="0"/>
      </top>
      <bottom style="thin">
        <color theme="0"/>
      </bottom>
      <diagonal/>
    </border>
    <border>
      <left style="thin">
        <color indexed="64"/>
      </left>
      <right style="thick">
        <color theme="8" tint="-0.24994659260841701"/>
      </right>
      <top style="thin">
        <color theme="0"/>
      </top>
      <bottom style="thin">
        <color theme="0"/>
      </bottom>
      <diagonal/>
    </border>
    <border>
      <left style="thick">
        <color theme="8" tint="-0.24994659260841701"/>
      </left>
      <right style="thin">
        <color theme="0"/>
      </right>
      <top style="thin">
        <color theme="0"/>
      </top>
      <bottom style="thick">
        <color theme="8" tint="-0.24994659260841701"/>
      </bottom>
      <diagonal/>
    </border>
    <border>
      <left style="thin">
        <color theme="0"/>
      </left>
      <right style="thin">
        <color theme="0"/>
      </right>
      <top style="thin">
        <color theme="0"/>
      </top>
      <bottom style="thick">
        <color theme="8" tint="-0.24994659260841701"/>
      </bottom>
      <diagonal/>
    </border>
    <border>
      <left style="thin">
        <color theme="0"/>
      </left>
      <right style="thick">
        <color theme="8" tint="-0.24994659260841701"/>
      </right>
      <top style="thin">
        <color theme="0"/>
      </top>
      <bottom style="thick">
        <color theme="8" tint="-0.24994659260841701"/>
      </bottom>
      <diagonal/>
    </border>
    <border>
      <left/>
      <right style="thick">
        <color theme="9" tint="-0.24994659260841701"/>
      </right>
      <top style="thin">
        <color theme="0"/>
      </top>
      <bottom style="thin">
        <color theme="0"/>
      </bottom>
      <diagonal/>
    </border>
    <border>
      <left/>
      <right style="thick">
        <color theme="8" tint="-0.24994659260841701"/>
      </right>
      <top style="thin">
        <color theme="0"/>
      </top>
      <bottom style="thin">
        <color theme="0"/>
      </bottom>
      <diagonal/>
    </border>
    <border>
      <left style="thin">
        <color theme="0"/>
      </left>
      <right/>
      <top/>
      <bottom style="thin">
        <color theme="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style="thin">
        <color rgb="FF7030A0"/>
      </bottom>
      <diagonal/>
    </border>
    <border>
      <left/>
      <right style="thin">
        <color rgb="FF7030A0"/>
      </right>
      <top/>
      <bottom style="thin">
        <color rgb="FF7030A0"/>
      </bottom>
      <diagonal/>
    </border>
    <border>
      <left/>
      <right/>
      <top/>
      <bottom style="thin">
        <color indexed="64"/>
      </bottom>
      <diagonal/>
    </border>
    <border>
      <left/>
      <right/>
      <top style="thin">
        <color theme="0"/>
      </top>
      <bottom/>
      <diagonal/>
    </border>
    <border>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theme="0"/>
      </right>
      <top/>
      <bottom style="thin">
        <color theme="0"/>
      </bottom>
      <diagonal/>
    </border>
    <border>
      <left style="thin">
        <color theme="0"/>
      </left>
      <right/>
      <top style="thin">
        <color theme="0"/>
      </top>
      <bottom style="medium">
        <color indexed="64"/>
      </bottom>
      <diagonal/>
    </border>
    <border>
      <left/>
      <right style="thin">
        <color theme="0"/>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n">
        <color rgb="FFFFFFFF"/>
      </left>
      <right style="thin">
        <color rgb="FFFFFFFF"/>
      </right>
      <top style="thin">
        <color rgb="FFFFFFFF"/>
      </top>
      <bottom/>
      <diagonal/>
    </border>
    <border>
      <left/>
      <right/>
      <top style="thin">
        <color indexed="64"/>
      </top>
      <bottom style="thin">
        <color indexed="64"/>
      </bottom>
      <diagonal/>
    </border>
    <border>
      <left style="thin">
        <color rgb="FFFFFFFF"/>
      </left>
      <right/>
      <top style="thin">
        <color rgb="FFFFFFFF"/>
      </top>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right style="thin">
        <color rgb="FF000000"/>
      </right>
      <top style="thin">
        <color indexed="64"/>
      </top>
      <bottom/>
      <diagonal/>
    </border>
    <border>
      <left/>
      <right/>
      <top style="thin">
        <color indexed="64"/>
      </top>
      <bottom/>
      <diagonal/>
    </border>
    <border>
      <left style="thin">
        <color indexed="64"/>
      </left>
      <right style="thin">
        <color indexed="64"/>
      </right>
      <top style="thin">
        <color rgb="FFFFFFFF"/>
      </top>
      <bottom/>
      <diagonal/>
    </border>
    <border>
      <left/>
      <right style="thin">
        <color rgb="FF000000"/>
      </right>
      <top/>
      <bottom/>
      <diagonal/>
    </border>
    <border>
      <left style="thin">
        <color indexed="64"/>
      </left>
      <right style="thin">
        <color indexed="64"/>
      </right>
      <top style="thin">
        <color rgb="FFFFFFFF"/>
      </top>
      <bottom style="thin">
        <color indexed="64"/>
      </bottom>
      <diagonal/>
    </border>
    <border>
      <left/>
      <right style="thin">
        <color rgb="FF000000"/>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
      <left/>
      <right style="thin">
        <color theme="0"/>
      </right>
      <top/>
      <bottom/>
      <diagonal/>
    </border>
    <border>
      <left/>
      <right/>
      <top style="thin">
        <color rgb="FF7030A0"/>
      </top>
      <bottom/>
      <diagonal/>
    </border>
    <border>
      <left/>
      <right/>
      <top/>
      <bottom style="thin">
        <color rgb="FF7030A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indexed="64"/>
      </top>
      <bottom style="thin">
        <color rgb="FF7030A0"/>
      </bottom>
      <diagonal/>
    </border>
    <border>
      <left/>
      <right style="thin">
        <color indexed="64"/>
      </right>
      <top style="thin">
        <color theme="0"/>
      </top>
      <bottom style="thin">
        <color theme="0"/>
      </bottom>
      <diagonal/>
    </border>
    <border>
      <left style="thin">
        <color rgb="FFD0D7E5"/>
      </left>
      <right style="thin">
        <color rgb="FFD0D7E5"/>
      </right>
      <top style="thin">
        <color rgb="FFD0D7E5"/>
      </top>
      <bottom/>
      <diagonal/>
    </border>
    <border>
      <left style="thin">
        <color rgb="FFD0D7E5"/>
      </left>
      <right/>
      <top style="thin">
        <color rgb="FFD0D7E5"/>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bottom style="thin">
        <color rgb="FFFFFFF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FFFFFF"/>
      </top>
      <bottom style="thin">
        <color rgb="FFFFFFFF"/>
      </bottom>
      <diagonal/>
    </border>
  </borders>
  <cellStyleXfs count="5">
    <xf numFmtId="0" fontId="0" fillId="0" borderId="0"/>
    <xf numFmtId="0" fontId="16" fillId="0" borderId="0" applyNumberFormat="0" applyFill="0" applyBorder="0" applyAlignment="0" applyProtection="0"/>
    <xf numFmtId="0" fontId="17" fillId="0" borderId="0"/>
    <xf numFmtId="0" fontId="19" fillId="0" borderId="0"/>
    <xf numFmtId="0" fontId="17" fillId="0" borderId="0"/>
  </cellStyleXfs>
  <cellXfs count="415">
    <xf numFmtId="0" fontId="0" fillId="0" borderId="0" xfId="0"/>
    <xf numFmtId="0" fontId="2"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2" fillId="4" borderId="11" xfId="0" applyFont="1" applyFill="1" applyBorder="1" applyAlignment="1">
      <alignment horizontal="center"/>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wrapText="1"/>
    </xf>
    <xf numFmtId="0" fontId="5" fillId="0" borderId="1" xfId="0" applyFont="1" applyBorder="1"/>
    <xf numFmtId="0" fontId="5" fillId="0" borderId="0" xfId="0" applyFont="1" applyAlignment="1">
      <alignment horizontal="center"/>
    </xf>
    <xf numFmtId="0" fontId="5" fillId="0" borderId="4" xfId="0" applyFont="1" applyBorder="1"/>
    <xf numFmtId="0" fontId="6" fillId="0" borderId="1" xfId="0" applyFont="1" applyBorder="1"/>
    <xf numFmtId="0" fontId="5" fillId="0" borderId="4" xfId="0" applyFont="1" applyBorder="1" applyAlignment="1">
      <alignment vertical="center"/>
    </xf>
    <xf numFmtId="0" fontId="5" fillId="0" borderId="0" xfId="0" applyFont="1"/>
    <xf numFmtId="0" fontId="6" fillId="0" borderId="0" xfId="0" applyFont="1" applyAlignment="1">
      <alignment horizontal="center" vertical="center"/>
    </xf>
    <xf numFmtId="0" fontId="5" fillId="0" borderId="1" xfId="0" applyFont="1" applyBorder="1" applyAlignment="1">
      <alignment vertical="center"/>
    </xf>
    <xf numFmtId="0" fontId="6" fillId="0" borderId="4" xfId="0" applyFont="1" applyBorder="1" applyAlignment="1">
      <alignment horizontal="right" vertical="center"/>
    </xf>
    <xf numFmtId="0" fontId="5" fillId="2" borderId="3" xfId="0" applyFont="1" applyFill="1" applyBorder="1" applyAlignment="1" applyProtection="1">
      <alignment horizontal="left" vertical="center" wrapText="1"/>
      <protection locked="0"/>
    </xf>
    <xf numFmtId="0" fontId="5" fillId="2" borderId="3" xfId="0" applyFont="1" applyFill="1" applyBorder="1" applyAlignment="1">
      <alignment horizontal="center" vertical="center"/>
    </xf>
    <xf numFmtId="0" fontId="5" fillId="0" borderId="5" xfId="0" applyFont="1" applyBorder="1" applyAlignment="1">
      <alignment vertical="center"/>
    </xf>
    <xf numFmtId="0" fontId="5" fillId="0" borderId="4"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3" borderId="3" xfId="0" applyFont="1" applyFill="1" applyBorder="1" applyAlignment="1">
      <alignment horizontal="center" vertical="center"/>
    </xf>
    <xf numFmtId="0" fontId="5" fillId="0" borderId="5" xfId="0" applyFont="1" applyBorder="1" applyAlignment="1">
      <alignment horizontal="center" vertical="center"/>
    </xf>
    <xf numFmtId="0" fontId="5" fillId="4" borderId="3" xfId="0" applyFont="1" applyFill="1" applyBorder="1" applyAlignment="1">
      <alignment horizontal="center" vertical="center"/>
    </xf>
    <xf numFmtId="0" fontId="6" fillId="0" borderId="0" xfId="0" applyFont="1" applyAlignment="1">
      <alignment horizontal="center"/>
    </xf>
    <xf numFmtId="0" fontId="6" fillId="0" borderId="4" xfId="0" applyFont="1" applyBorder="1" applyAlignment="1">
      <alignment horizontal="right" vertical="center" wrapText="1"/>
    </xf>
    <xf numFmtId="0" fontId="5" fillId="0" borderId="5" xfId="0" applyFont="1" applyBorder="1"/>
    <xf numFmtId="0" fontId="5" fillId="0" borderId="6" xfId="0" applyFont="1" applyBorder="1" applyAlignment="1">
      <alignment horizontal="center"/>
    </xf>
    <xf numFmtId="0" fontId="5" fillId="0" borderId="2" xfId="0" applyFont="1" applyBorder="1"/>
    <xf numFmtId="0" fontId="6" fillId="0" borderId="4" xfId="0" applyFont="1" applyBorder="1" applyAlignment="1">
      <alignment horizontal="center"/>
    </xf>
    <xf numFmtId="0" fontId="6" fillId="0" borderId="10" xfId="0" applyFont="1" applyBorder="1" applyAlignment="1">
      <alignment horizontal="center"/>
    </xf>
    <xf numFmtId="0" fontId="5" fillId="2" borderId="3" xfId="0" quotePrefix="1" applyFont="1" applyFill="1" applyBorder="1" applyAlignment="1" applyProtection="1">
      <alignment vertical="center" wrapText="1"/>
      <protection locked="0"/>
    </xf>
    <xf numFmtId="0" fontId="5" fillId="3" borderId="3" xfId="0" applyFont="1" applyFill="1" applyBorder="1" applyAlignment="1" applyProtection="1">
      <alignment horizontal="center" vertical="center"/>
      <protection locked="0"/>
    </xf>
    <xf numFmtId="0" fontId="5" fillId="0" borderId="10" xfId="0" applyFont="1" applyBorder="1" applyAlignment="1">
      <alignment vertical="center"/>
    </xf>
    <xf numFmtId="0" fontId="5" fillId="0" borderId="9" xfId="0" applyFont="1" applyBorder="1" applyAlignment="1">
      <alignment horizontal="center"/>
    </xf>
    <xf numFmtId="0" fontId="5" fillId="0" borderId="6" xfId="0" quotePrefix="1" applyFont="1" applyBorder="1"/>
    <xf numFmtId="0" fontId="5" fillId="0" borderId="6" xfId="0" applyFont="1" applyBorder="1"/>
    <xf numFmtId="0" fontId="10" fillId="5" borderId="3" xfId="0" applyFont="1" applyFill="1" applyBorder="1" applyAlignment="1">
      <alignment horizontal="center" vertical="center" wrapText="1"/>
    </xf>
    <xf numFmtId="0" fontId="11" fillId="0" borderId="6" xfId="0" applyFont="1" applyBorder="1"/>
    <xf numFmtId="0" fontId="11" fillId="0" borderId="6" xfId="0" applyFont="1" applyBorder="1" applyAlignment="1">
      <alignment wrapText="1"/>
    </xf>
    <xf numFmtId="0" fontId="11" fillId="0" borderId="1" xfId="0" applyFont="1" applyBorder="1"/>
    <xf numFmtId="0" fontId="11" fillId="0" borderId="6" xfId="0" applyFont="1" applyBorder="1" applyAlignment="1">
      <alignment vertical="top"/>
    </xf>
    <xf numFmtId="0" fontId="11" fillId="0" borderId="0" xfId="0" applyFont="1" applyAlignment="1">
      <alignment vertical="top" wrapText="1"/>
    </xf>
    <xf numFmtId="0" fontId="11" fillId="0" borderId="10" xfId="0" applyFont="1" applyBorder="1"/>
    <xf numFmtId="0" fontId="11" fillId="0" borderId="0" xfId="0" applyFont="1"/>
    <xf numFmtId="0" fontId="11" fillId="0" borderId="6" xfId="0" applyFont="1" applyBorder="1" applyAlignment="1">
      <alignment vertical="top" wrapText="1"/>
    </xf>
    <xf numFmtId="0" fontId="11" fillId="0" borderId="0" xfId="0" applyFont="1" applyAlignment="1">
      <alignment wrapText="1"/>
    </xf>
    <xf numFmtId="0" fontId="11" fillId="0" borderId="0" xfId="0" applyFont="1" applyAlignment="1">
      <alignment vertical="top"/>
    </xf>
    <xf numFmtId="0" fontId="11" fillId="2" borderId="3" xfId="0" applyFont="1" applyFill="1" applyBorder="1" applyAlignment="1">
      <alignment horizontal="center" vertical="center"/>
    </xf>
    <xf numFmtId="0" fontId="11" fillId="4" borderId="3" xfId="0" applyFont="1" applyFill="1" applyBorder="1" applyAlignment="1">
      <alignment horizontal="center" vertical="center"/>
    </xf>
    <xf numFmtId="0" fontId="13" fillId="0" borderId="1" xfId="0" applyFont="1" applyBorder="1"/>
    <xf numFmtId="0" fontId="12" fillId="0" borderId="1" xfId="0" quotePrefix="1" applyFont="1" applyBorder="1" applyAlignment="1">
      <alignment horizontal="center" vertical="top"/>
    </xf>
    <xf numFmtId="0" fontId="13" fillId="0" borderId="1" xfId="0" quotePrefix="1" applyFont="1" applyBorder="1" applyAlignment="1">
      <alignment horizontal="left"/>
    </xf>
    <xf numFmtId="0" fontId="12" fillId="0" borderId="1" xfId="0" applyFont="1" applyBorder="1"/>
    <xf numFmtId="0" fontId="13" fillId="0" borderId="1" xfId="0" applyFont="1" applyBorder="1" applyAlignment="1">
      <alignment horizontal="left"/>
    </xf>
    <xf numFmtId="0" fontId="11" fillId="0" borderId="1" xfId="0" applyFont="1" applyBorder="1" applyAlignment="1">
      <alignment horizontal="left"/>
    </xf>
    <xf numFmtId="0" fontId="13" fillId="0" borderId="1" xfId="0" quotePrefix="1" applyFont="1" applyBorder="1" applyAlignment="1">
      <alignment horizontal="center" vertical="top"/>
    </xf>
    <xf numFmtId="0" fontId="11" fillId="0" borderId="13" xfId="0" applyFont="1" applyBorder="1"/>
    <xf numFmtId="0" fontId="11" fillId="0" borderId="14" xfId="0" applyFont="1" applyBorder="1"/>
    <xf numFmtId="0" fontId="11" fillId="0" borderId="2" xfId="0" applyFont="1" applyBorder="1" applyAlignment="1">
      <alignment horizontal="left"/>
    </xf>
    <xf numFmtId="0" fontId="9" fillId="0" borderId="15" xfId="0" applyFont="1" applyBorder="1"/>
    <xf numFmtId="0" fontId="11" fillId="0" borderId="16" xfId="0" applyFont="1" applyBorder="1" applyAlignment="1">
      <alignment wrapText="1"/>
    </xf>
    <xf numFmtId="0" fontId="11" fillId="0" borderId="17" xfId="0" applyFont="1" applyBorder="1"/>
    <xf numFmtId="0" fontId="11" fillId="0" borderId="18" xfId="0" applyFont="1" applyBorder="1" applyAlignment="1">
      <alignment wrapText="1"/>
    </xf>
    <xf numFmtId="0" fontId="9" fillId="0" borderId="17" xfId="0" applyFont="1" applyBorder="1"/>
    <xf numFmtId="0" fontId="9" fillId="0" borderId="17" xfId="0" applyFont="1" applyBorder="1" applyAlignment="1">
      <alignment horizontal="left"/>
    </xf>
    <xf numFmtId="0" fontId="11" fillId="0" borderId="18" xfId="0" applyFont="1" applyBorder="1" applyAlignment="1">
      <alignment vertical="top" wrapText="1"/>
    </xf>
    <xf numFmtId="0" fontId="11" fillId="0" borderId="20" xfId="0" applyFont="1" applyBorder="1"/>
    <xf numFmtId="0" fontId="11" fillId="0" borderId="21" xfId="0" quotePrefix="1" applyFont="1" applyBorder="1" applyAlignment="1">
      <alignment horizontal="center" vertical="top"/>
    </xf>
    <xf numFmtId="0" fontId="11" fillId="0" borderId="22" xfId="0" applyFont="1" applyBorder="1" applyAlignment="1">
      <alignment wrapText="1"/>
    </xf>
    <xf numFmtId="0" fontId="9" fillId="0" borderId="23" xfId="0" applyFont="1" applyBorder="1"/>
    <xf numFmtId="0" fontId="11" fillId="0" borderId="24" xfId="0" applyFont="1" applyBorder="1" applyAlignment="1">
      <alignment wrapText="1"/>
    </xf>
    <xf numFmtId="0" fontId="11" fillId="0" borderId="25" xfId="0" applyFont="1" applyBorder="1"/>
    <xf numFmtId="0" fontId="11" fillId="0" borderId="26" xfId="0" applyFont="1" applyBorder="1" applyAlignment="1">
      <alignment wrapText="1"/>
    </xf>
    <xf numFmtId="0" fontId="9" fillId="0" borderId="25" xfId="0" applyFont="1" applyBorder="1"/>
    <xf numFmtId="0" fontId="9" fillId="0" borderId="25" xfId="0" applyFont="1" applyBorder="1" applyAlignment="1">
      <alignment horizontal="left"/>
    </xf>
    <xf numFmtId="0" fontId="11" fillId="0" borderId="26" xfId="0" applyFont="1" applyBorder="1" applyAlignment="1">
      <alignment vertical="top" wrapText="1"/>
    </xf>
    <xf numFmtId="0" fontId="11" fillId="0" borderId="28" xfId="0" applyFont="1" applyBorder="1"/>
    <xf numFmtId="0" fontId="11" fillId="0" borderId="29" xfId="0" quotePrefix="1" applyFont="1" applyBorder="1" applyAlignment="1">
      <alignment horizontal="center" vertical="top"/>
    </xf>
    <xf numFmtId="0" fontId="11" fillId="0" borderId="30" xfId="0" applyFont="1" applyBorder="1" applyAlignment="1">
      <alignment wrapText="1"/>
    </xf>
    <xf numFmtId="0" fontId="11" fillId="0" borderId="1" xfId="0" applyFont="1" applyBorder="1" applyAlignment="1">
      <alignment horizontal="left" vertical="top"/>
    </xf>
    <xf numFmtId="0" fontId="11" fillId="3" borderId="3" xfId="0" quotePrefix="1" applyFont="1" applyFill="1" applyBorder="1" applyAlignment="1">
      <alignment horizontal="center" vertical="center"/>
    </xf>
    <xf numFmtId="0" fontId="11" fillId="0" borderId="19" xfId="0" applyFont="1" applyBorder="1" applyAlignment="1">
      <alignment vertical="top" wrapText="1"/>
    </xf>
    <xf numFmtId="0" fontId="11" fillId="0" borderId="27" xfId="0" applyFont="1" applyBorder="1" applyAlignment="1">
      <alignment vertical="top" wrapText="1"/>
    </xf>
    <xf numFmtId="0" fontId="11" fillId="0" borderId="10" xfId="0" applyFont="1" applyBorder="1" applyAlignment="1">
      <alignment vertical="top"/>
    </xf>
    <xf numFmtId="0" fontId="11" fillId="0" borderId="17" xfId="0" applyFont="1" applyBorder="1" applyAlignment="1">
      <alignment vertical="top"/>
    </xf>
    <xf numFmtId="0" fontId="11" fillId="0" borderId="25" xfId="0" applyFont="1" applyBorder="1" applyAlignment="1">
      <alignment vertical="top"/>
    </xf>
    <xf numFmtId="0" fontId="11" fillId="0" borderId="31" xfId="0" applyFont="1" applyBorder="1" applyAlignment="1">
      <alignment vertical="top" wrapText="1"/>
    </xf>
    <xf numFmtId="0" fontId="11" fillId="0" borderId="32" xfId="0" applyFont="1" applyBorder="1" applyAlignment="1">
      <alignment vertical="top" wrapText="1"/>
    </xf>
    <xf numFmtId="0" fontId="12" fillId="7" borderId="0" xfId="0" applyFont="1" applyFill="1" applyAlignment="1">
      <alignment horizontal="left" vertical="center"/>
    </xf>
    <xf numFmtId="0" fontId="0" fillId="0" borderId="0" xfId="0" applyAlignment="1">
      <alignment horizontal="left" vertical="center"/>
    </xf>
    <xf numFmtId="0" fontId="5" fillId="8" borderId="0" xfId="0" applyFont="1" applyFill="1" applyAlignment="1">
      <alignment horizontal="center" vertical="center"/>
    </xf>
    <xf numFmtId="0" fontId="5" fillId="0" borderId="4" xfId="2" applyFont="1" applyBorder="1" applyAlignment="1">
      <alignment vertical="center"/>
    </xf>
    <xf numFmtId="0" fontId="5" fillId="0" borderId="0" xfId="2" applyFont="1" applyAlignment="1">
      <alignment vertical="center"/>
    </xf>
    <xf numFmtId="0" fontId="5" fillId="0" borderId="0" xfId="3" applyFont="1" applyAlignment="1">
      <alignment vertical="center"/>
    </xf>
    <xf numFmtId="0" fontId="20" fillId="0" borderId="1" xfId="2" applyFont="1" applyBorder="1" applyAlignment="1">
      <alignment horizontal="center"/>
    </xf>
    <xf numFmtId="49" fontId="21" fillId="9" borderId="3" xfId="3" applyNumberFormat="1" applyFont="1" applyFill="1" applyBorder="1" applyAlignment="1">
      <alignment horizontal="center" vertical="top" wrapText="1"/>
    </xf>
    <xf numFmtId="0" fontId="5" fillId="4" borderId="0" xfId="3" applyFont="1" applyFill="1" applyAlignment="1">
      <alignment horizontal="center" vertical="center"/>
    </xf>
    <xf numFmtId="49" fontId="21" fillId="9" borderId="11" xfId="3" applyNumberFormat="1" applyFont="1" applyFill="1" applyBorder="1" applyAlignment="1">
      <alignment horizontal="center" vertical="top" wrapText="1"/>
    </xf>
    <xf numFmtId="49" fontId="21" fillId="10" borderId="11" xfId="3" quotePrefix="1" applyNumberFormat="1" applyFont="1" applyFill="1" applyBorder="1" applyAlignment="1">
      <alignment horizontal="center" vertical="top" wrapText="1"/>
    </xf>
    <xf numFmtId="49" fontId="21" fillId="9" borderId="11" xfId="3" quotePrefix="1" applyNumberFormat="1" applyFont="1" applyFill="1" applyBorder="1" applyAlignment="1">
      <alignment horizontal="center" vertical="top" wrapText="1"/>
    </xf>
    <xf numFmtId="49" fontId="21" fillId="10" borderId="11" xfId="3" applyNumberFormat="1" applyFont="1" applyFill="1" applyBorder="1" applyAlignment="1">
      <alignment horizontal="center" vertical="top" wrapText="1"/>
    </xf>
    <xf numFmtId="0" fontId="22" fillId="0" borderId="1" xfId="2" applyFont="1" applyBorder="1" applyAlignment="1">
      <alignment horizontal="center"/>
    </xf>
    <xf numFmtId="0" fontId="22" fillId="0" borderId="2" xfId="2" applyFont="1" applyBorder="1" applyAlignment="1">
      <alignment horizontal="center"/>
    </xf>
    <xf numFmtId="0" fontId="5" fillId="0" borderId="4" xfId="2" applyFont="1" applyBorder="1"/>
    <xf numFmtId="0" fontId="5" fillId="0" borderId="0" xfId="2" applyFont="1"/>
    <xf numFmtId="0" fontId="5" fillId="0" borderId="0" xfId="3" applyFont="1"/>
    <xf numFmtId="0" fontId="20" fillId="0" borderId="4" xfId="2" applyFont="1" applyBorder="1" applyAlignment="1">
      <alignment horizontal="center"/>
    </xf>
    <xf numFmtId="0" fontId="23" fillId="0" borderId="41" xfId="2" applyFont="1" applyBorder="1" applyAlignment="1">
      <alignment horizontal="center" vertical="center" wrapText="1"/>
    </xf>
    <xf numFmtId="0" fontId="24" fillId="0" borderId="14" xfId="2" applyFont="1" applyBorder="1" applyAlignment="1">
      <alignment horizontal="center" vertical="center"/>
    </xf>
    <xf numFmtId="0" fontId="23" fillId="0" borderId="3" xfId="2" applyFont="1" applyBorder="1" applyAlignment="1">
      <alignment horizontal="right" vertical="center" wrapText="1"/>
    </xf>
    <xf numFmtId="49" fontId="11" fillId="3" borderId="3" xfId="2" quotePrefix="1" applyNumberFormat="1" applyFont="1" applyFill="1" applyBorder="1" applyAlignment="1" applyProtection="1">
      <alignment horizontal="center" vertical="center" wrapText="1"/>
      <protection locked="0"/>
    </xf>
    <xf numFmtId="0" fontId="11" fillId="0" borderId="10" xfId="2" applyFont="1" applyBorder="1"/>
    <xf numFmtId="0" fontId="11" fillId="0" borderId="0" xfId="2" applyFont="1"/>
    <xf numFmtId="0" fontId="11" fillId="0" borderId="0" xfId="3" applyFont="1"/>
    <xf numFmtId="0" fontId="25" fillId="0" borderId="4" xfId="2" applyFont="1" applyBorder="1" applyAlignment="1">
      <alignment horizontal="center" vertical="center"/>
    </xf>
    <xf numFmtId="0" fontId="23" fillId="0" borderId="11" xfId="2" applyFont="1" applyBorder="1" applyAlignment="1">
      <alignment horizontal="right" vertical="center" wrapText="1"/>
    </xf>
    <xf numFmtId="0" fontId="11" fillId="2" borderId="45" xfId="2" applyFont="1" applyFill="1" applyBorder="1" applyAlignment="1" applyProtection="1">
      <alignment horizontal="center" vertical="center" wrapText="1"/>
      <protection locked="0"/>
    </xf>
    <xf numFmtId="0" fontId="23" fillId="4" borderId="11" xfId="2" applyFont="1" applyFill="1" applyBorder="1" applyAlignment="1">
      <alignment horizontal="center" vertical="center" wrapText="1"/>
    </xf>
    <xf numFmtId="0" fontId="24" fillId="0" borderId="46" xfId="2" applyFont="1" applyBorder="1" applyAlignment="1">
      <alignment horizontal="center" vertical="center"/>
    </xf>
    <xf numFmtId="0" fontId="26" fillId="0" borderId="13" xfId="2" applyFont="1" applyBorder="1" applyAlignment="1">
      <alignment horizontal="center"/>
    </xf>
    <xf numFmtId="0" fontId="26" fillId="0" borderId="46" xfId="2" applyFont="1" applyBorder="1" applyAlignment="1">
      <alignment vertical="center"/>
    </xf>
    <xf numFmtId="49" fontId="11" fillId="0" borderId="0" xfId="3" applyNumberFormat="1" applyFont="1"/>
    <xf numFmtId="0" fontId="11" fillId="2" borderId="12" xfId="2" applyFont="1" applyFill="1" applyBorder="1" applyAlignment="1" applyProtection="1">
      <alignment horizontal="center" vertical="center" wrapText="1"/>
      <protection locked="0"/>
    </xf>
    <xf numFmtId="0" fontId="26" fillId="0" borderId="1" xfId="2" applyFont="1" applyBorder="1" applyAlignment="1">
      <alignment horizontal="center"/>
    </xf>
    <xf numFmtId="0" fontId="11" fillId="11" borderId="3" xfId="3" applyFont="1" applyFill="1" applyBorder="1" applyAlignment="1">
      <alignment horizontal="center"/>
    </xf>
    <xf numFmtId="0" fontId="11" fillId="2" borderId="3" xfId="2" applyFont="1" applyFill="1" applyBorder="1" applyAlignment="1" applyProtection="1">
      <alignment horizontal="center" vertical="center" wrapText="1"/>
      <protection locked="0"/>
    </xf>
    <xf numFmtId="0" fontId="24" fillId="0" borderId="47" xfId="2" applyFont="1" applyBorder="1" applyAlignment="1">
      <alignment vertical="center"/>
    </xf>
    <xf numFmtId="0" fontId="24" fillId="0" borderId="48" xfId="2" applyFont="1" applyBorder="1" applyAlignment="1">
      <alignment horizontal="center" vertical="center"/>
    </xf>
    <xf numFmtId="0" fontId="26" fillId="0" borderId="48" xfId="2" applyFont="1" applyBorder="1" applyAlignment="1">
      <alignment vertical="center"/>
    </xf>
    <xf numFmtId="0" fontId="11" fillId="0" borderId="4" xfId="2" applyFont="1" applyBorder="1"/>
    <xf numFmtId="0" fontId="20" fillId="0" borderId="4" xfId="2" applyFont="1" applyBorder="1" applyAlignment="1">
      <alignment horizontal="center" vertical="center"/>
    </xf>
    <xf numFmtId="0" fontId="11" fillId="0" borderId="10" xfId="2" applyFont="1" applyBorder="1" applyAlignment="1">
      <alignment vertical="center"/>
    </xf>
    <xf numFmtId="0" fontId="11" fillId="0" borderId="0" xfId="2" applyFont="1" applyAlignment="1">
      <alignment vertical="center"/>
    </xf>
    <xf numFmtId="49" fontId="11" fillId="0" borderId="0" xfId="3" quotePrefix="1" applyNumberFormat="1" applyFont="1"/>
    <xf numFmtId="0" fontId="20" fillId="0" borderId="1" xfId="2" quotePrefix="1" applyFont="1" applyBorder="1" applyAlignment="1">
      <alignment horizontal="center" vertical="center"/>
    </xf>
    <xf numFmtId="49" fontId="11" fillId="0" borderId="0" xfId="3" applyNumberFormat="1" applyFont="1" applyAlignment="1">
      <alignment vertical="center"/>
    </xf>
    <xf numFmtId="0" fontId="11" fillId="0" borderId="0" xfId="3" applyFont="1" applyAlignment="1">
      <alignment vertical="center"/>
    </xf>
    <xf numFmtId="0" fontId="20" fillId="0" borderId="1" xfId="2" applyFont="1" applyBorder="1" applyAlignment="1">
      <alignment horizontal="center" vertical="center"/>
    </xf>
    <xf numFmtId="0" fontId="20" fillId="0" borderId="2" xfId="2" applyFont="1" applyBorder="1" applyAlignment="1">
      <alignment horizontal="center"/>
    </xf>
    <xf numFmtId="0" fontId="11" fillId="0" borderId="6" xfId="2" applyFont="1" applyBorder="1" applyAlignment="1">
      <alignment horizontal="center"/>
    </xf>
    <xf numFmtId="0" fontId="11" fillId="0" borderId="6" xfId="2" applyFont="1" applyBorder="1"/>
    <xf numFmtId="0" fontId="11" fillId="0" borderId="7" xfId="2" applyFont="1" applyBorder="1"/>
    <xf numFmtId="0" fontId="11" fillId="0" borderId="0" xfId="3" quotePrefix="1" applyFont="1"/>
    <xf numFmtId="0" fontId="20" fillId="0" borderId="0" xfId="3" applyFont="1"/>
    <xf numFmtId="0" fontId="2" fillId="4" borderId="11" xfId="4" applyFont="1" applyFill="1" applyBorder="1" applyAlignment="1">
      <alignment horizontal="center" vertical="top" wrapText="1"/>
    </xf>
    <xf numFmtId="0" fontId="10" fillId="12" borderId="3" xfId="4" applyFont="1" applyFill="1" applyBorder="1" applyAlignment="1">
      <alignment horizontal="center" vertical="center" wrapText="1"/>
    </xf>
    <xf numFmtId="0" fontId="17" fillId="0" borderId="0" xfId="4"/>
    <xf numFmtId="0" fontId="32" fillId="0" borderId="3" xfId="3" applyFont="1" applyBorder="1" applyAlignment="1">
      <alignment horizontal="center" vertical="center" wrapText="1"/>
    </xf>
    <xf numFmtId="0" fontId="32" fillId="0" borderId="3" xfId="3" applyFont="1" applyBorder="1" applyAlignment="1">
      <alignment vertical="center" wrapText="1"/>
    </xf>
    <xf numFmtId="0" fontId="33" fillId="0" borderId="0" xfId="3" applyFont="1" applyAlignment="1">
      <alignment vertical="center" wrapText="1"/>
    </xf>
    <xf numFmtId="0" fontId="33" fillId="0" borderId="3" xfId="3" applyFont="1" applyBorder="1" applyAlignment="1">
      <alignment vertical="center" wrapText="1"/>
    </xf>
    <xf numFmtId="0" fontId="17" fillId="0" borderId="0" xfId="4" applyAlignment="1">
      <alignment vertical="center"/>
    </xf>
    <xf numFmtId="0" fontId="33" fillId="0" borderId="3" xfId="3" applyFont="1" applyBorder="1" applyAlignment="1">
      <alignment horizontal="center" vertical="center" wrapText="1"/>
    </xf>
    <xf numFmtId="0" fontId="32" fillId="0" borderId="0" xfId="3" applyFont="1"/>
    <xf numFmtId="0" fontId="32" fillId="0" borderId="3" xfId="3" applyFont="1" applyBorder="1"/>
    <xf numFmtId="0" fontId="38" fillId="0" borderId="0" xfId="3" applyFont="1" applyAlignment="1">
      <alignment horizontal="left" vertical="center"/>
    </xf>
    <xf numFmtId="0" fontId="32" fillId="0" borderId="0" xfId="3" applyFont="1" applyAlignment="1">
      <alignment vertical="center" wrapText="1"/>
    </xf>
    <xf numFmtId="0" fontId="2" fillId="0" borderId="0" xfId="4" applyFont="1"/>
    <xf numFmtId="0" fontId="40" fillId="0" borderId="0" xfId="3" applyFont="1" applyAlignment="1">
      <alignment vertical="center" wrapText="1"/>
    </xf>
    <xf numFmtId="0" fontId="17" fillId="0" borderId="0" xfId="4" applyAlignment="1">
      <alignment horizontal="center" vertical="top"/>
    </xf>
    <xf numFmtId="0" fontId="17" fillId="0" borderId="0" xfId="4" applyAlignment="1">
      <alignment horizontal="left" vertical="top"/>
    </xf>
    <xf numFmtId="0" fontId="45" fillId="0" borderId="0" xfId="0" applyFont="1" applyAlignment="1">
      <alignment horizontal="left"/>
    </xf>
    <xf numFmtId="0" fontId="45" fillId="0" borderId="1" xfId="0" applyFont="1" applyBorder="1" applyAlignment="1">
      <alignment horizontal="left" vertical="center"/>
    </xf>
    <xf numFmtId="0" fontId="45" fillId="0" borderId="1" xfId="0" applyFont="1" applyBorder="1" applyAlignment="1">
      <alignment horizontal="left"/>
    </xf>
    <xf numFmtId="0" fontId="45" fillId="0" borderId="2" xfId="0" applyFont="1" applyBorder="1" applyAlignment="1">
      <alignment horizontal="left"/>
    </xf>
    <xf numFmtId="0" fontId="46" fillId="0" borderId="4" xfId="0" applyFont="1" applyBorder="1" applyAlignment="1">
      <alignment horizontal="left"/>
    </xf>
    <xf numFmtId="0" fontId="45" fillId="0" borderId="4" xfId="0" applyFont="1" applyBorder="1" applyAlignment="1">
      <alignment horizontal="left" vertical="center"/>
    </xf>
    <xf numFmtId="0" fontId="45" fillId="0" borderId="9" xfId="0" applyFont="1" applyBorder="1" applyAlignment="1">
      <alignment horizontal="left"/>
    </xf>
    <xf numFmtId="0" fontId="5" fillId="8" borderId="0" xfId="0" applyFont="1" applyFill="1" applyAlignment="1">
      <alignment horizontal="left" vertical="center"/>
    </xf>
    <xf numFmtId="0" fontId="24" fillId="0" borderId="1" xfId="2" quotePrefix="1" applyFont="1" applyBorder="1" applyAlignment="1">
      <alignment horizontal="center"/>
    </xf>
    <xf numFmtId="49" fontId="11" fillId="0" borderId="0" xfId="3" quotePrefix="1" applyNumberFormat="1" applyFont="1" applyAlignment="1">
      <alignment vertical="center"/>
    </xf>
    <xf numFmtId="0" fontId="53" fillId="0" borderId="0" xfId="0" applyFont="1" applyAlignment="1">
      <alignment horizontal="left" vertical="center"/>
    </xf>
    <xf numFmtId="0" fontId="6" fillId="0" borderId="4" xfId="0" applyFont="1" applyBorder="1" applyAlignment="1">
      <alignment horizontal="center" vertical="center"/>
    </xf>
    <xf numFmtId="0" fontId="46" fillId="0" borderId="4" xfId="0" applyFont="1" applyBorder="1" applyAlignment="1">
      <alignment horizontal="left" vertical="center"/>
    </xf>
    <xf numFmtId="0" fontId="6" fillId="0" borderId="10" xfId="0" applyFont="1" applyBorder="1" applyAlignment="1">
      <alignment horizontal="center" vertical="center"/>
    </xf>
    <xf numFmtId="0" fontId="20" fillId="0" borderId="61" xfId="0" applyFont="1" applyBorder="1" applyAlignment="1">
      <alignment horizontal="center"/>
    </xf>
    <xf numFmtId="0" fontId="54" fillId="5" borderId="3" xfId="0" applyFont="1" applyFill="1" applyBorder="1" applyAlignment="1">
      <alignment horizontal="center"/>
    </xf>
    <xf numFmtId="0" fontId="55" fillId="0" borderId="0" xfId="0" applyFont="1"/>
    <xf numFmtId="0" fontId="55" fillId="0" borderId="63" xfId="0" applyFont="1" applyBorder="1"/>
    <xf numFmtId="0" fontId="38" fillId="0" borderId="11" xfId="0" applyFont="1" applyBorder="1" applyAlignment="1">
      <alignment horizontal="left" vertical="center"/>
    </xf>
    <xf numFmtId="0" fontId="57" fillId="0" borderId="0" xfId="0" applyFont="1"/>
    <xf numFmtId="0" fontId="20" fillId="0" borderId="63" xfId="0" applyFont="1" applyBorder="1" applyAlignment="1">
      <alignment horizontal="center"/>
    </xf>
    <xf numFmtId="0" fontId="10" fillId="0" borderId="65" xfId="0" applyFont="1" applyBorder="1"/>
    <xf numFmtId="0" fontId="20" fillId="0" borderId="68" xfId="0" applyFont="1" applyBorder="1" applyAlignment="1">
      <alignment horizontal="center"/>
    </xf>
    <xf numFmtId="0" fontId="20" fillId="0" borderId="70" xfId="0" applyFont="1" applyBorder="1" applyAlignment="1">
      <alignment horizontal="center"/>
    </xf>
    <xf numFmtId="0" fontId="20" fillId="0" borderId="6" xfId="2" applyFont="1" applyBorder="1" applyAlignment="1">
      <alignment horizontal="center"/>
    </xf>
    <xf numFmtId="0" fontId="6" fillId="4" borderId="3" xfId="2" applyFont="1" applyFill="1" applyBorder="1" applyAlignment="1">
      <alignment horizontal="center"/>
    </xf>
    <xf numFmtId="0" fontId="20" fillId="0" borderId="7" xfId="2" applyFont="1" applyBorder="1" applyAlignment="1">
      <alignment horizontal="center"/>
    </xf>
    <xf numFmtId="0" fontId="38" fillId="0" borderId="3" xfId="0" applyFont="1" applyBorder="1" applyAlignment="1">
      <alignment horizontal="left" vertical="center"/>
    </xf>
    <xf numFmtId="0" fontId="10" fillId="0" borderId="51" xfId="0" applyFont="1" applyBorder="1"/>
    <xf numFmtId="0" fontId="11" fillId="0" borderId="72" xfId="2" applyFont="1" applyBorder="1" applyAlignment="1">
      <alignment vertical="center"/>
    </xf>
    <xf numFmtId="0" fontId="11" fillId="0" borderId="73" xfId="2" applyFont="1" applyBorder="1" applyAlignment="1">
      <alignment vertical="center"/>
    </xf>
    <xf numFmtId="0" fontId="20" fillId="0" borderId="73" xfId="2" applyFont="1" applyBorder="1" applyAlignment="1">
      <alignment horizontal="center"/>
    </xf>
    <xf numFmtId="0" fontId="61" fillId="4" borderId="75" xfId="0" applyFont="1" applyFill="1" applyBorder="1" applyAlignment="1">
      <alignment horizontal="left" vertical="center"/>
    </xf>
    <xf numFmtId="0" fontId="61" fillId="5" borderId="74" xfId="0" applyFont="1" applyFill="1" applyBorder="1" applyAlignment="1">
      <alignment horizontal="left" vertical="center"/>
    </xf>
    <xf numFmtId="0" fontId="10" fillId="5" borderId="0" xfId="0" applyFont="1" applyFill="1" applyAlignment="1">
      <alignment vertical="center" wrapText="1"/>
    </xf>
    <xf numFmtId="0" fontId="64" fillId="0" borderId="0" xfId="0" applyFont="1" applyAlignment="1">
      <alignment horizontal="left" vertical="center"/>
    </xf>
    <xf numFmtId="0" fontId="4" fillId="0" borderId="6" xfId="0" applyFont="1" applyBorder="1" applyAlignment="1">
      <alignment horizontal="center"/>
    </xf>
    <xf numFmtId="0" fontId="66" fillId="0" borderId="0" xfId="0" applyFont="1" applyAlignment="1">
      <alignment vertical="center"/>
    </xf>
    <xf numFmtId="0" fontId="31" fillId="0" borderId="0" xfId="0" applyFont="1" applyAlignment="1">
      <alignment horizontal="left" vertical="center"/>
    </xf>
    <xf numFmtId="0" fontId="66" fillId="0" borderId="0" xfId="0" applyFont="1" applyAlignment="1">
      <alignment vertical="top"/>
    </xf>
    <xf numFmtId="0" fontId="31" fillId="0" borderId="0" xfId="0" applyFont="1" applyAlignment="1">
      <alignment horizontal="left" vertical="top"/>
    </xf>
    <xf numFmtId="0" fontId="66"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left" vertical="top"/>
    </xf>
    <xf numFmtId="0" fontId="67" fillId="0" borderId="0" xfId="0" applyFont="1" applyAlignment="1">
      <alignment horizontal="left" vertical="top"/>
    </xf>
    <xf numFmtId="0" fontId="68" fillId="0" borderId="0" xfId="0" applyFont="1" applyAlignment="1">
      <alignment horizontal="left" vertical="top" wrapText="1"/>
    </xf>
    <xf numFmtId="0" fontId="27" fillId="0" borderId="0" xfId="0" applyFont="1" applyAlignment="1">
      <alignment horizontal="center" vertical="top"/>
    </xf>
    <xf numFmtId="0" fontId="28" fillId="0" borderId="0" xfId="0" applyFont="1" applyAlignment="1">
      <alignment horizontal="center" vertical="top" wrapText="1"/>
    </xf>
    <xf numFmtId="0" fontId="69" fillId="0" borderId="0" xfId="0" applyFont="1" applyAlignment="1">
      <alignment vertical="top"/>
    </xf>
    <xf numFmtId="0" fontId="31" fillId="0" borderId="0" xfId="0" applyFont="1" applyAlignment="1">
      <alignment horizontal="center" vertical="top"/>
    </xf>
    <xf numFmtId="0" fontId="31" fillId="0" borderId="0" xfId="0" applyFont="1" applyAlignment="1">
      <alignment horizontal="left" vertical="top" wrapText="1"/>
    </xf>
    <xf numFmtId="0" fontId="70" fillId="0" borderId="0" xfId="0" applyFont="1" applyAlignment="1">
      <alignment horizontal="left" vertical="top" wrapText="1"/>
    </xf>
    <xf numFmtId="0" fontId="31" fillId="0" borderId="0" xfId="0" applyFont="1" applyAlignment="1">
      <alignment horizontal="center" vertical="top" wrapText="1"/>
    </xf>
    <xf numFmtId="0" fontId="70" fillId="0" borderId="0" xfId="0" applyFont="1"/>
    <xf numFmtId="0" fontId="70" fillId="0" borderId="0" xfId="0" applyFont="1" applyAlignment="1">
      <alignment horizontal="left" vertical="top"/>
    </xf>
    <xf numFmtId="0" fontId="31" fillId="0" borderId="0" xfId="0" applyFont="1"/>
    <xf numFmtId="0" fontId="71" fillId="0" borderId="0" xfId="0" applyFont="1" applyAlignment="1">
      <alignment vertical="top"/>
    </xf>
    <xf numFmtId="0" fontId="72" fillId="0" borderId="0" xfId="0" applyFont="1" applyAlignment="1">
      <alignment vertical="top"/>
    </xf>
    <xf numFmtId="0" fontId="31" fillId="0" borderId="0" xfId="0" applyFont="1" applyAlignment="1">
      <alignment vertical="top"/>
    </xf>
    <xf numFmtId="0" fontId="70" fillId="0" borderId="0" xfId="0" applyFont="1" applyAlignment="1">
      <alignment vertical="top"/>
    </xf>
    <xf numFmtId="0" fontId="66" fillId="0" borderId="0" xfId="0" applyFont="1" applyAlignment="1">
      <alignment horizontal="left" vertical="top" wrapText="1"/>
    </xf>
    <xf numFmtId="0" fontId="70" fillId="0" borderId="0" xfId="0" applyFont="1" applyAlignment="1">
      <alignment horizontal="center" vertical="top"/>
    </xf>
    <xf numFmtId="0" fontId="70" fillId="0" borderId="0" xfId="0" applyFont="1" applyAlignment="1">
      <alignment horizontal="center" vertical="top" wrapText="1"/>
    </xf>
    <xf numFmtId="0" fontId="66" fillId="0" borderId="0" xfId="0" applyFont="1" applyAlignment="1">
      <alignment horizontal="left" vertical="top"/>
    </xf>
    <xf numFmtId="0" fontId="72" fillId="0" borderId="0" xfId="0" applyFont="1" applyAlignment="1">
      <alignment horizontal="left" vertical="top" wrapText="1"/>
    </xf>
    <xf numFmtId="0" fontId="66" fillId="0" borderId="0" xfId="0" applyFont="1" applyAlignment="1">
      <alignment horizontal="left"/>
    </xf>
    <xf numFmtId="0" fontId="65" fillId="0" borderId="0" xfId="3" applyFont="1"/>
    <xf numFmtId="0" fontId="74" fillId="0" borderId="0" xfId="3" applyFont="1" applyAlignment="1">
      <alignment vertical="center"/>
    </xf>
    <xf numFmtId="0" fontId="31" fillId="0" borderId="0" xfId="3" applyFont="1" applyAlignment="1">
      <alignment horizontal="right" vertical="top" wrapText="1"/>
    </xf>
    <xf numFmtId="0" fontId="31" fillId="0" borderId="0" xfId="3" applyFont="1" applyAlignment="1">
      <alignment vertical="top" wrapText="1"/>
    </xf>
    <xf numFmtId="0" fontId="73" fillId="0" borderId="0" xfId="3" applyFont="1" applyAlignment="1">
      <alignment horizontal="left" vertical="top"/>
    </xf>
    <xf numFmtId="0" fontId="75" fillId="0" borderId="0" xfId="3" applyFont="1" applyAlignment="1">
      <alignment horizontal="left" vertical="top"/>
    </xf>
    <xf numFmtId="0" fontId="31" fillId="0" borderId="0" xfId="3" applyFont="1" applyAlignment="1">
      <alignment horizontal="center" vertical="top" wrapText="1"/>
    </xf>
    <xf numFmtId="0" fontId="31" fillId="0" borderId="0" xfId="3" applyFont="1" applyAlignment="1">
      <alignment horizontal="center" vertical="top"/>
    </xf>
    <xf numFmtId="0" fontId="31" fillId="0" borderId="0" xfId="3" applyFont="1" applyAlignment="1">
      <alignment horizontal="left" vertical="top"/>
    </xf>
    <xf numFmtId="0" fontId="31" fillId="0" borderId="0" xfId="3" applyFont="1" applyAlignment="1">
      <alignment horizontal="left" vertical="top" wrapText="1"/>
    </xf>
    <xf numFmtId="49" fontId="2" fillId="4" borderId="0" xfId="0" applyNumberFormat="1" applyFont="1" applyFill="1" applyAlignment="1">
      <alignment vertical="center" wrapText="1"/>
    </xf>
    <xf numFmtId="0" fontId="5" fillId="4" borderId="11" xfId="0" quotePrefix="1" applyFont="1" applyFill="1" applyBorder="1" applyAlignment="1">
      <alignment horizontal="center" vertical="center"/>
    </xf>
    <xf numFmtId="0" fontId="5" fillId="2" borderId="11" xfId="0" quotePrefix="1" applyFont="1" applyFill="1" applyBorder="1" applyAlignment="1" applyProtection="1">
      <alignment vertical="center" wrapText="1"/>
      <protection locked="0"/>
    </xf>
    <xf numFmtId="0" fontId="5" fillId="3" borderId="11" xfId="0" applyFont="1" applyFill="1" applyBorder="1" applyAlignment="1" applyProtection="1">
      <alignment horizontal="center" vertical="center"/>
      <protection locked="0"/>
    </xf>
    <xf numFmtId="0" fontId="5" fillId="0" borderId="0" xfId="0" applyFont="1" applyAlignment="1">
      <alignment horizontal="left"/>
    </xf>
    <xf numFmtId="0" fontId="5" fillId="3" borderId="11" xfId="0" quotePrefix="1" applyFont="1" applyFill="1" applyBorder="1" applyAlignment="1" applyProtection="1">
      <alignment horizontal="center" vertical="center"/>
      <protection locked="0"/>
    </xf>
    <xf numFmtId="0" fontId="61" fillId="4" borderId="0" xfId="0" applyFont="1" applyFill="1" applyAlignment="1">
      <alignment horizontal="left" vertical="center"/>
    </xf>
    <xf numFmtId="0" fontId="78" fillId="0" borderId="1" xfId="0" applyFont="1" applyBorder="1" applyAlignment="1">
      <alignment horizontal="left"/>
    </xf>
    <xf numFmtId="0" fontId="6" fillId="0" borderId="79" xfId="0" applyFont="1" applyBorder="1" applyAlignment="1">
      <alignment horizontal="center" wrapText="1"/>
    </xf>
    <xf numFmtId="0" fontId="6" fillId="0" borderId="80" xfId="0" applyFont="1" applyBorder="1" applyAlignment="1">
      <alignment horizontal="right" vertical="center"/>
    </xf>
    <xf numFmtId="0" fontId="4" fillId="0" borderId="81" xfId="0" applyFont="1" applyBorder="1" applyAlignment="1">
      <alignment vertical="center"/>
    </xf>
    <xf numFmtId="0" fontId="4" fillId="0" borderId="76" xfId="0" applyFont="1" applyBorder="1" applyAlignment="1">
      <alignment vertical="center"/>
    </xf>
    <xf numFmtId="0" fontId="5" fillId="0" borderId="9" xfId="0" applyFont="1" applyBorder="1" applyAlignment="1">
      <alignment horizontal="center" vertical="center"/>
    </xf>
    <xf numFmtId="0" fontId="5" fillId="0" borderId="10" xfId="0" applyFont="1" applyBorder="1"/>
    <xf numFmtId="0" fontId="78" fillId="0" borderId="6" xfId="0" applyFont="1" applyBorder="1" applyAlignment="1">
      <alignment horizontal="left"/>
    </xf>
    <xf numFmtId="0" fontId="5" fillId="0" borderId="4" xfId="0" applyFont="1" applyBorder="1" applyAlignment="1">
      <alignment horizontal="left"/>
    </xf>
    <xf numFmtId="0" fontId="6" fillId="0" borderId="5" xfId="0" applyFont="1" applyBorder="1" applyAlignment="1">
      <alignment horizontal="center" vertical="center"/>
    </xf>
    <xf numFmtId="0" fontId="6" fillId="0" borderId="5" xfId="0" applyFont="1" applyBorder="1" applyAlignment="1">
      <alignment horizontal="center"/>
    </xf>
    <xf numFmtId="0" fontId="5" fillId="0" borderId="0" xfId="0" quotePrefix="1" applyFont="1" applyAlignment="1">
      <alignment vertical="center"/>
    </xf>
    <xf numFmtId="0" fontId="5" fillId="0" borderId="39" xfId="0" applyFont="1" applyBorder="1"/>
    <xf numFmtId="0" fontId="6" fillId="0" borderId="0" xfId="0" applyFont="1" applyAlignment="1">
      <alignment horizontal="right" vertical="top"/>
    </xf>
    <xf numFmtId="0" fontId="5" fillId="0" borderId="0" xfId="0" applyFont="1" applyAlignment="1">
      <alignment horizontal="left" vertical="top"/>
    </xf>
    <xf numFmtId="0" fontId="5" fillId="0" borderId="0" xfId="0" applyFont="1" applyAlignment="1">
      <alignment horizontal="left" vertical="top" wrapText="1"/>
    </xf>
    <xf numFmtId="0" fontId="80" fillId="3" borderId="3" xfId="0" applyFont="1" applyFill="1" applyBorder="1" applyAlignment="1" applyProtection="1">
      <alignment horizontal="left" vertical="center" wrapText="1"/>
      <protection locked="0"/>
    </xf>
    <xf numFmtId="1" fontId="80" fillId="4" borderId="3" xfId="0" quotePrefix="1" applyNumberFormat="1" applyFont="1" applyFill="1" applyBorder="1" applyAlignment="1">
      <alignment horizontal="center" vertical="center"/>
    </xf>
    <xf numFmtId="0" fontId="5" fillId="0" borderId="46" xfId="0" applyFont="1" applyBorder="1" applyAlignment="1">
      <alignment vertical="center"/>
    </xf>
    <xf numFmtId="0" fontId="45" fillId="0" borderId="4" xfId="0" applyFont="1" applyBorder="1" applyAlignment="1">
      <alignment horizontal="left"/>
    </xf>
    <xf numFmtId="0" fontId="61" fillId="0" borderId="84" xfId="0" applyFont="1" applyBorder="1" applyAlignment="1">
      <alignment horizontal="left" vertical="center"/>
    </xf>
    <xf numFmtId="0" fontId="61" fillId="0" borderId="83" xfId="0" applyFont="1" applyBorder="1" applyAlignment="1">
      <alignment horizontal="left" vertical="center"/>
    </xf>
    <xf numFmtId="0" fontId="0" fillId="0" borderId="0" xfId="0" applyAlignment="1">
      <alignment horizontal="left"/>
    </xf>
    <xf numFmtId="1" fontId="5" fillId="0" borderId="0" xfId="0" applyNumberFormat="1" applyFont="1" applyAlignment="1">
      <alignment horizontal="center"/>
    </xf>
    <xf numFmtId="49" fontId="5" fillId="0" borderId="85" xfId="0" applyNumberFormat="1" applyFont="1" applyBorder="1" applyAlignment="1">
      <alignment horizontal="left"/>
    </xf>
    <xf numFmtId="0" fontId="2" fillId="8" borderId="0" xfId="0" applyFont="1" applyFill="1" applyAlignment="1">
      <alignment horizontal="left" vertical="center"/>
    </xf>
    <xf numFmtId="0" fontId="24" fillId="0" borderId="87" xfId="0" applyFont="1" applyBorder="1" applyAlignment="1">
      <alignment horizontal="right" vertical="center"/>
    </xf>
    <xf numFmtId="0" fontId="54" fillId="0" borderId="87" xfId="0" applyFont="1" applyBorder="1" applyAlignment="1">
      <alignment horizontal="right" vertical="center"/>
    </xf>
    <xf numFmtId="0" fontId="53" fillId="0" borderId="13" xfId="0" applyFont="1" applyBorder="1" applyAlignment="1">
      <alignment horizontal="left" vertical="center"/>
    </xf>
    <xf numFmtId="0" fontId="84" fillId="0" borderId="86" xfId="0" applyFont="1" applyBorder="1" applyAlignment="1">
      <alignment horizontal="left"/>
    </xf>
    <xf numFmtId="0" fontId="78" fillId="0" borderId="2" xfId="0" applyFont="1" applyBorder="1" applyAlignment="1">
      <alignment horizontal="left"/>
    </xf>
    <xf numFmtId="0" fontId="0" fillId="8" borderId="0" xfId="0" applyFill="1" applyAlignment="1">
      <alignment horizontal="left" vertical="center"/>
    </xf>
    <xf numFmtId="0" fontId="77" fillId="0" borderId="13" xfId="0" applyFont="1" applyBorder="1" applyAlignment="1">
      <alignment horizontal="left" vertical="center"/>
    </xf>
    <xf numFmtId="49" fontId="0" fillId="0" borderId="0" xfId="0" applyNumberFormat="1" applyAlignment="1">
      <alignment horizontal="center" vertical="center"/>
    </xf>
    <xf numFmtId="49" fontId="2" fillId="4" borderId="11" xfId="0" applyNumberFormat="1" applyFont="1" applyFill="1" applyBorder="1" applyAlignment="1">
      <alignment horizontal="center" vertical="center" wrapText="1"/>
    </xf>
    <xf numFmtId="49" fontId="61" fillId="4" borderId="74" xfId="0" applyNumberFormat="1" applyFont="1" applyFill="1" applyBorder="1" applyAlignment="1">
      <alignment horizontal="center" vertical="center"/>
    </xf>
    <xf numFmtId="49" fontId="0" fillId="0" borderId="0" xfId="0" quotePrefix="1" applyNumberFormat="1" applyAlignment="1">
      <alignment horizontal="center" vertical="center"/>
    </xf>
    <xf numFmtId="49" fontId="0" fillId="0" borderId="0" xfId="0" applyNumberFormat="1" applyAlignment="1">
      <alignment horizontal="center"/>
    </xf>
    <xf numFmtId="49" fontId="2" fillId="4" borderId="11" xfId="0" applyNumberFormat="1" applyFont="1" applyFill="1" applyBorder="1" applyAlignment="1">
      <alignment horizontal="center" wrapText="1"/>
    </xf>
    <xf numFmtId="49" fontId="5" fillId="0" borderId="0" xfId="0" applyNumberFormat="1" applyFont="1" applyAlignment="1">
      <alignment horizontal="center"/>
    </xf>
    <xf numFmtId="49" fontId="5" fillId="0" borderId="0" xfId="0" quotePrefix="1" applyNumberFormat="1" applyFont="1" applyAlignment="1">
      <alignment horizontal="center"/>
    </xf>
    <xf numFmtId="49" fontId="61" fillId="0" borderId="83" xfId="0" quotePrefix="1" applyNumberFormat="1" applyFont="1" applyBorder="1" applyAlignment="1">
      <alignment horizontal="center" vertical="center"/>
    </xf>
    <xf numFmtId="0" fontId="87" fillId="0" borderId="0" xfId="0" applyFont="1" applyAlignment="1">
      <alignment horizontal="left" vertical="center"/>
    </xf>
    <xf numFmtId="0" fontId="11" fillId="0" borderId="2" xfId="0" applyFont="1" applyBorder="1"/>
    <xf numFmtId="0" fontId="11" fillId="0" borderId="1" xfId="0" applyFont="1" applyBorder="1" applyAlignment="1">
      <alignment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2" xfId="0" applyFont="1" applyBorder="1" applyAlignment="1">
      <alignment vertical="top"/>
    </xf>
    <xf numFmtId="0" fontId="11" fillId="0" borderId="2" xfId="0" applyFont="1" applyBorder="1" applyAlignment="1">
      <alignment vertical="top" wrapText="1"/>
    </xf>
    <xf numFmtId="0" fontId="11" fillId="0" borderId="2" xfId="0" applyFont="1" applyBorder="1" applyAlignment="1">
      <alignment wrapText="1"/>
    </xf>
    <xf numFmtId="49" fontId="80" fillId="2" borderId="3" xfId="0" applyNumberFormat="1" applyFont="1" applyFill="1" applyBorder="1" applyAlignment="1" applyProtection="1">
      <alignment vertical="center" wrapText="1"/>
      <protection locked="0"/>
    </xf>
    <xf numFmtId="0" fontId="74" fillId="0" borderId="0" xfId="3" applyFont="1" applyAlignment="1">
      <alignment horizontal="center" vertical="center"/>
    </xf>
    <xf numFmtId="0" fontId="73" fillId="0" borderId="0" xfId="3" applyFont="1" applyAlignment="1">
      <alignment horizontal="right" vertical="top"/>
    </xf>
    <xf numFmtId="0" fontId="73" fillId="0" borderId="0" xfId="3" applyFont="1" applyAlignment="1">
      <alignment vertical="top"/>
    </xf>
    <xf numFmtId="0" fontId="88" fillId="0" borderId="0" xfId="3" applyFont="1" applyAlignment="1">
      <alignment horizontal="center" vertical="center"/>
    </xf>
    <xf numFmtId="0" fontId="73" fillId="0" borderId="0" xfId="0" applyFont="1"/>
    <xf numFmtId="0" fontId="75" fillId="0" borderId="0" xfId="0" applyFont="1"/>
    <xf numFmtId="0" fontId="73" fillId="0" borderId="0" xfId="0" applyFont="1" applyAlignment="1">
      <alignment horizontal="center"/>
    </xf>
    <xf numFmtId="0" fontId="75" fillId="0" borderId="0" xfId="3" applyFont="1"/>
    <xf numFmtId="0" fontId="73" fillId="0" borderId="0" xfId="3" applyFont="1" applyAlignment="1">
      <alignment horizontal="center"/>
    </xf>
    <xf numFmtId="0" fontId="65" fillId="0" borderId="0" xfId="3" applyFont="1" applyAlignment="1">
      <alignment horizontal="center"/>
    </xf>
    <xf numFmtId="0" fontId="22" fillId="4" borderId="0" xfId="0" applyFont="1" applyFill="1" applyAlignment="1">
      <alignment horizontal="center" vertical="center"/>
    </xf>
    <xf numFmtId="0" fontId="61" fillId="0" borderId="0" xfId="0" applyFont="1" applyAlignment="1">
      <alignment horizontal="left" vertical="center"/>
    </xf>
    <xf numFmtId="49" fontId="5" fillId="0" borderId="0" xfId="0" applyNumberFormat="1" applyFont="1" applyAlignment="1">
      <alignment horizontal="left"/>
    </xf>
    <xf numFmtId="0" fontId="6" fillId="0" borderId="0" xfId="0" applyFont="1" applyAlignment="1">
      <alignment horizontal="center" wrapText="1"/>
    </xf>
    <xf numFmtId="0" fontId="6" fillId="0" borderId="89" xfId="0" applyFont="1" applyBorder="1" applyAlignment="1">
      <alignment horizontal="center" vertical="center"/>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5" fillId="3" borderId="3" xfId="0" applyFont="1" applyFill="1" applyBorder="1" applyAlignment="1" applyProtection="1">
      <alignment vertical="center" wrapText="1"/>
      <protection locked="0"/>
    </xf>
    <xf numFmtId="0" fontId="66" fillId="0" borderId="91" xfId="0" applyFont="1" applyBorder="1" applyAlignment="1">
      <alignment horizontal="center" vertical="center"/>
    </xf>
    <xf numFmtId="0" fontId="66" fillId="0" borderId="10" xfId="0" applyFont="1" applyBorder="1" applyAlignment="1">
      <alignment horizontal="center" vertical="center"/>
    </xf>
    <xf numFmtId="0" fontId="4" fillId="0" borderId="4" xfId="0" applyFont="1" applyBorder="1" applyAlignment="1">
      <alignment horizontal="right" vertical="center"/>
    </xf>
    <xf numFmtId="0" fontId="90" fillId="3" borderId="0" xfId="0" applyFont="1" applyFill="1" applyAlignment="1" applyProtection="1">
      <alignment horizontal="center" vertical="center"/>
      <protection locked="0"/>
    </xf>
    <xf numFmtId="0" fontId="4" fillId="0" borderId="9" xfId="0" applyFont="1" applyBorder="1" applyAlignment="1">
      <alignment horizontal="right" vertical="center"/>
    </xf>
    <xf numFmtId="0" fontId="14" fillId="2" borderId="55" xfId="0" applyFont="1" applyFill="1" applyBorder="1" applyAlignment="1">
      <alignment horizontal="center" wrapText="1"/>
    </xf>
    <xf numFmtId="0" fontId="14" fillId="2" borderId="56" xfId="0" applyFont="1" applyFill="1" applyBorder="1" applyAlignment="1">
      <alignment horizontal="center" wrapText="1"/>
    </xf>
    <xf numFmtId="0" fontId="14" fillId="2" borderId="57" xfId="0" applyFont="1" applyFill="1" applyBorder="1" applyAlignment="1">
      <alignment horizontal="center" wrapText="1"/>
    </xf>
    <xf numFmtId="0" fontId="9" fillId="6" borderId="58" xfId="0" applyFont="1" applyFill="1" applyBorder="1" applyAlignment="1">
      <alignment horizontal="center" vertical="top" wrapText="1"/>
    </xf>
    <xf numFmtId="0" fontId="9" fillId="6" borderId="59" xfId="0" applyFont="1" applyFill="1" applyBorder="1" applyAlignment="1">
      <alignment horizontal="center" vertical="top" wrapText="1"/>
    </xf>
    <xf numFmtId="0" fontId="9" fillId="6" borderId="60" xfId="0" applyFont="1" applyFill="1" applyBorder="1" applyAlignment="1">
      <alignment horizontal="center" vertical="top" wrapText="1"/>
    </xf>
    <xf numFmtId="0" fontId="85" fillId="0" borderId="9" xfId="0" applyFont="1" applyBorder="1" applyAlignment="1">
      <alignment horizontal="left"/>
    </xf>
    <xf numFmtId="0" fontId="85" fillId="0" borderId="0" xfId="0" applyFont="1" applyAlignment="1">
      <alignment horizontal="left"/>
    </xf>
    <xf numFmtId="0" fontId="85" fillId="0" borderId="76" xfId="0" applyFont="1" applyBorder="1" applyAlignment="1">
      <alignment horizontal="left"/>
    </xf>
    <xf numFmtId="0" fontId="2" fillId="8" borderId="9" xfId="0" applyFont="1" applyFill="1" applyBorder="1" applyAlignment="1">
      <alignment horizontal="left" vertical="center"/>
    </xf>
    <xf numFmtId="0" fontId="2" fillId="8" borderId="0" xfId="0" applyFont="1" applyFill="1" applyAlignment="1">
      <alignment horizontal="left" vertical="center"/>
    </xf>
    <xf numFmtId="0" fontId="2" fillId="8" borderId="76" xfId="0" applyFont="1" applyFill="1" applyBorder="1" applyAlignment="1">
      <alignment horizontal="left" vertical="center"/>
    </xf>
    <xf numFmtId="0" fontId="77" fillId="0" borderId="33" xfId="0" applyFont="1" applyBorder="1" applyAlignment="1">
      <alignment horizontal="left" vertical="center"/>
    </xf>
    <xf numFmtId="0" fontId="77" fillId="0" borderId="14" xfId="0" applyFont="1" applyBorder="1" applyAlignment="1">
      <alignment horizontal="left" vertical="center"/>
    </xf>
    <xf numFmtId="0" fontId="77" fillId="0" borderId="46" xfId="0" applyFont="1" applyBorder="1" applyAlignment="1">
      <alignment horizontal="left" vertical="center"/>
    </xf>
    <xf numFmtId="0" fontId="16" fillId="0" borderId="4" xfId="1" applyFill="1" applyBorder="1" applyAlignment="1" applyProtection="1">
      <alignment horizontal="left" vertical="top"/>
    </xf>
    <xf numFmtId="0" fontId="76" fillId="0" borderId="10" xfId="1" applyFont="1" applyFill="1" applyBorder="1" applyAlignment="1" applyProtection="1">
      <alignment horizontal="left" vertical="top"/>
    </xf>
    <xf numFmtId="0" fontId="76" fillId="0" borderId="5" xfId="1" applyFont="1" applyFill="1" applyBorder="1" applyAlignment="1" applyProtection="1">
      <alignment horizontal="left" vertical="top"/>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6" fillId="0" borderId="7" xfId="0" applyFont="1" applyBorder="1" applyAlignment="1">
      <alignment horizontal="center" vertical="center"/>
    </xf>
    <xf numFmtId="0" fontId="6" fillId="0" borderId="40" xfId="0" applyFont="1" applyBorder="1" applyAlignment="1">
      <alignment horizontal="center" vertical="center"/>
    </xf>
    <xf numFmtId="0" fontId="8" fillId="0" borderId="34" xfId="0" applyFont="1" applyBorder="1" applyAlignment="1">
      <alignment horizontal="center" vertical="center" wrapText="1" readingOrder="1"/>
    </xf>
    <xf numFmtId="0" fontId="8" fillId="0" borderId="77" xfId="0" applyFont="1" applyBorder="1" applyAlignment="1">
      <alignment horizontal="center" vertical="center" wrapText="1" readingOrder="1"/>
    </xf>
    <xf numFmtId="0" fontId="8" fillId="0" borderId="35" xfId="0" applyFont="1" applyBorder="1" applyAlignment="1">
      <alignment horizontal="center" vertical="center" wrapText="1" readingOrder="1"/>
    </xf>
    <xf numFmtId="0" fontId="8" fillId="0" borderId="36"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37" xfId="0" applyFont="1" applyBorder="1" applyAlignment="1">
      <alignment horizontal="center" vertical="center" wrapText="1" readingOrder="1"/>
    </xf>
    <xf numFmtId="0" fontId="6" fillId="0" borderId="4" xfId="0" applyFont="1" applyBorder="1" applyAlignment="1">
      <alignment horizontal="right" vertical="center" wrapText="1"/>
    </xf>
    <xf numFmtId="0" fontId="6" fillId="0" borderId="82" xfId="0" applyFont="1" applyBorder="1" applyAlignment="1">
      <alignment horizontal="right" vertical="center" wrapText="1"/>
    </xf>
    <xf numFmtId="0" fontId="79" fillId="0" borderId="1" xfId="0" applyFont="1" applyBorder="1" applyAlignment="1">
      <alignment horizontal="center" vertical="center" wrapText="1" readingOrder="1"/>
    </xf>
    <xf numFmtId="0" fontId="6" fillId="0" borderId="88" xfId="0" applyFont="1" applyBorder="1" applyAlignment="1">
      <alignment horizontal="center" vertical="center" wrapText="1"/>
    </xf>
    <xf numFmtId="0" fontId="6" fillId="0" borderId="89" xfId="0" applyFont="1" applyBorder="1" applyAlignment="1">
      <alignment horizontal="center" vertical="center"/>
    </xf>
    <xf numFmtId="0" fontId="7" fillId="3" borderId="11" xfId="0" applyFont="1" applyFill="1" applyBorder="1" applyAlignment="1" applyProtection="1">
      <alignment horizontal="left" vertical="center" wrapText="1"/>
      <protection locked="0"/>
    </xf>
    <xf numFmtId="0" fontId="56" fillId="0" borderId="53" xfId="0" applyFont="1" applyBorder="1" applyAlignment="1">
      <alignment vertical="center" wrapText="1"/>
    </xf>
    <xf numFmtId="0" fontId="56" fillId="0" borderId="67" xfId="0" applyFont="1" applyBorder="1" applyAlignment="1">
      <alignment vertical="center" wrapText="1"/>
    </xf>
    <xf numFmtId="0" fontId="56" fillId="0" borderId="66" xfId="0" applyFont="1" applyBorder="1" applyAlignment="1">
      <alignment vertical="center" wrapText="1"/>
    </xf>
    <xf numFmtId="0" fontId="56" fillId="0" borderId="52" xfId="0" applyFont="1" applyBorder="1" applyAlignment="1">
      <alignment vertical="center" wrapText="1"/>
    </xf>
    <xf numFmtId="0" fontId="56" fillId="0" borderId="0" xfId="0" applyFont="1" applyAlignment="1">
      <alignment vertical="center" wrapText="1"/>
    </xf>
    <xf numFmtId="0" fontId="56" fillId="0" borderId="69" xfId="0" applyFont="1" applyBorder="1" applyAlignment="1">
      <alignment vertical="center" wrapText="1"/>
    </xf>
    <xf numFmtId="0" fontId="56" fillId="0" borderId="45" xfId="0" applyFont="1" applyBorder="1" applyAlignment="1">
      <alignment vertical="center" wrapText="1"/>
    </xf>
    <xf numFmtId="0" fontId="56" fillId="0" borderId="38" xfId="0" applyFont="1" applyBorder="1" applyAlignment="1">
      <alignment vertical="center" wrapText="1"/>
    </xf>
    <xf numFmtId="0" fontId="56" fillId="0" borderId="71" xfId="0" applyFont="1" applyBorder="1" applyAlignment="1">
      <alignment vertical="center" wrapText="1"/>
    </xf>
    <xf numFmtId="0" fontId="56" fillId="0" borderId="12" xfId="0" applyFont="1" applyBorder="1" applyAlignment="1">
      <alignment vertical="center" wrapText="1"/>
    </xf>
    <xf numFmtId="0" fontId="56" fillId="0" borderId="62" xfId="0" applyFont="1" applyBorder="1" applyAlignment="1">
      <alignment vertical="center" wrapText="1"/>
    </xf>
    <xf numFmtId="0" fontId="56" fillId="0" borderId="64" xfId="0" applyFont="1" applyBorder="1" applyAlignment="1">
      <alignment vertical="center" wrapText="1"/>
    </xf>
    <xf numFmtId="0" fontId="11" fillId="0" borderId="45" xfId="2" applyFont="1" applyBorder="1" applyAlignment="1">
      <alignment horizontal="left" vertical="center" wrapText="1"/>
    </xf>
    <xf numFmtId="0" fontId="11" fillId="0" borderId="38" xfId="2" applyFont="1" applyBorder="1" applyAlignment="1">
      <alignment horizontal="left" vertical="center" wrapText="1"/>
    </xf>
    <xf numFmtId="0" fontId="11" fillId="0" borderId="49" xfId="2" applyFont="1" applyBorder="1" applyAlignment="1">
      <alignment horizontal="left" vertical="center" wrapText="1"/>
    </xf>
    <xf numFmtId="0" fontId="54" fillId="5" borderId="12" xfId="0" applyFont="1" applyFill="1" applyBorder="1" applyAlignment="1">
      <alignment horizontal="center"/>
    </xf>
    <xf numFmtId="0" fontId="54" fillId="5" borderId="62" xfId="0" applyFont="1" applyFill="1" applyBorder="1" applyAlignment="1">
      <alignment horizontal="center"/>
    </xf>
    <xf numFmtId="0" fontId="54" fillId="5" borderId="8" xfId="0" applyFont="1" applyFill="1" applyBorder="1" applyAlignment="1">
      <alignment horizontal="center"/>
    </xf>
    <xf numFmtId="0" fontId="11" fillId="0" borderId="11" xfId="2" applyFont="1" applyBorder="1" applyAlignment="1">
      <alignment horizontal="left" vertical="center" wrapText="1"/>
    </xf>
    <xf numFmtId="0" fontId="23" fillId="3" borderId="42" xfId="2" applyFont="1" applyFill="1" applyBorder="1" applyAlignment="1">
      <alignment horizontal="center" wrapText="1"/>
    </xf>
    <xf numFmtId="0" fontId="23" fillId="3" borderId="43" xfId="2" applyFont="1" applyFill="1" applyBorder="1" applyAlignment="1">
      <alignment horizontal="center" wrapText="1"/>
    </xf>
    <xf numFmtId="0" fontId="23" fillId="3" borderId="44" xfId="2" applyFont="1" applyFill="1" applyBorder="1" applyAlignment="1">
      <alignment horizontal="center" wrapText="1"/>
    </xf>
    <xf numFmtId="0" fontId="18" fillId="0" borderId="4" xfId="2" applyFont="1" applyBorder="1" applyAlignment="1">
      <alignment horizontal="center" vertical="center" wrapText="1"/>
    </xf>
    <xf numFmtId="0" fontId="18" fillId="0" borderId="39" xfId="2" applyFont="1" applyBorder="1" applyAlignment="1">
      <alignment horizontal="center" vertical="center" wrapText="1"/>
    </xf>
    <xf numFmtId="0" fontId="18" fillId="0" borderId="40" xfId="2" applyFont="1" applyBorder="1" applyAlignment="1">
      <alignment horizontal="center" vertical="center" wrapText="1"/>
    </xf>
    <xf numFmtId="0" fontId="23" fillId="0" borderId="42" xfId="2" applyFont="1" applyBorder="1" applyAlignment="1">
      <alignment horizontal="center" vertical="center" wrapText="1"/>
    </xf>
    <xf numFmtId="0" fontId="23" fillId="0" borderId="43" xfId="2" applyFont="1" applyBorder="1" applyAlignment="1">
      <alignment horizontal="center" vertical="center" wrapText="1"/>
    </xf>
    <xf numFmtId="0" fontId="23" fillId="0" borderId="44" xfId="2" applyFont="1" applyBorder="1" applyAlignment="1">
      <alignment horizontal="center" vertical="center" wrapText="1"/>
    </xf>
    <xf numFmtId="0" fontId="23" fillId="2" borderId="42" xfId="2" applyFont="1" applyFill="1" applyBorder="1" applyAlignment="1">
      <alignment horizontal="center" vertical="center" wrapText="1"/>
    </xf>
    <xf numFmtId="0" fontId="23" fillId="2" borderId="43" xfId="2" applyFont="1" applyFill="1" applyBorder="1" applyAlignment="1">
      <alignment horizontal="center" vertical="center" wrapText="1"/>
    </xf>
    <xf numFmtId="0" fontId="23" fillId="2" borderId="44" xfId="2" applyFont="1" applyFill="1" applyBorder="1" applyAlignment="1">
      <alignment horizontal="center" vertical="center" wrapText="1"/>
    </xf>
    <xf numFmtId="0" fontId="16" fillId="0" borderId="4" xfId="1" applyBorder="1" applyAlignment="1">
      <alignment horizontal="left" vertical="top"/>
    </xf>
    <xf numFmtId="0" fontId="16" fillId="0" borderId="10" xfId="1" applyBorder="1" applyAlignment="1">
      <alignment horizontal="left" vertical="top"/>
    </xf>
    <xf numFmtId="0" fontId="16" fillId="0" borderId="5" xfId="1" applyBorder="1" applyAlignment="1">
      <alignment horizontal="left" vertical="top"/>
    </xf>
    <xf numFmtId="0" fontId="23" fillId="3" borderId="42" xfId="2" applyFont="1" applyFill="1" applyBorder="1" applyAlignment="1">
      <alignment horizontal="center" vertical="center" wrapText="1"/>
    </xf>
    <xf numFmtId="0" fontId="23" fillId="3" borderId="43" xfId="2" applyFont="1" applyFill="1" applyBorder="1" applyAlignment="1">
      <alignment horizontal="center" vertical="center" wrapText="1"/>
    </xf>
    <xf numFmtId="0" fontId="23" fillId="3" borderId="44" xfId="2" applyFont="1" applyFill="1" applyBorder="1" applyAlignment="1">
      <alignment horizontal="center" vertical="center" wrapText="1"/>
    </xf>
    <xf numFmtId="0" fontId="18" fillId="0" borderId="42" xfId="2" quotePrefix="1" applyFont="1" applyBorder="1" applyAlignment="1">
      <alignment horizontal="center" vertical="center" wrapText="1"/>
    </xf>
    <xf numFmtId="0" fontId="43" fillId="0" borderId="45" xfId="0" applyFont="1" applyBorder="1" applyAlignment="1">
      <alignment vertical="center"/>
    </xf>
    <xf numFmtId="0" fontId="43" fillId="0" borderId="38" xfId="0" applyFont="1" applyBorder="1" applyAlignment="1">
      <alignment vertical="center"/>
    </xf>
    <xf numFmtId="0" fontId="43" fillId="0" borderId="49" xfId="0" applyFont="1" applyBorder="1" applyAlignment="1">
      <alignment vertical="center"/>
    </xf>
    <xf numFmtId="0" fontId="43" fillId="0" borderId="12" xfId="0" applyFont="1" applyBorder="1" applyAlignment="1">
      <alignment vertical="center"/>
    </xf>
    <xf numFmtId="0" fontId="43" fillId="0" borderId="62" xfId="0" applyFont="1" applyBorder="1" applyAlignment="1">
      <alignment vertical="center"/>
    </xf>
    <xf numFmtId="0" fontId="43" fillId="0" borderId="8" xfId="0" applyFont="1" applyBorder="1" applyAlignment="1">
      <alignment vertical="center"/>
    </xf>
    <xf numFmtId="0" fontId="6" fillId="4" borderId="3" xfId="2" applyFont="1" applyFill="1" applyBorder="1" applyAlignment="1">
      <alignment horizontal="center"/>
    </xf>
    <xf numFmtId="0" fontId="43" fillId="0" borderId="53" xfId="0" applyFont="1" applyBorder="1" applyAlignment="1">
      <alignment vertical="center"/>
    </xf>
    <xf numFmtId="0" fontId="43" fillId="0" borderId="67" xfId="0" applyFont="1" applyBorder="1" applyAlignment="1">
      <alignment vertical="center"/>
    </xf>
    <xf numFmtId="0" fontId="43" fillId="0" borderId="54" xfId="0" applyFont="1" applyBorder="1" applyAlignment="1">
      <alignment vertical="center"/>
    </xf>
    <xf numFmtId="0" fontId="43" fillId="0" borderId="52" xfId="0" applyFont="1" applyBorder="1" applyAlignment="1">
      <alignment vertical="center"/>
    </xf>
    <xf numFmtId="0" fontId="43" fillId="0" borderId="0" xfId="0" applyFont="1" applyAlignment="1">
      <alignment vertical="center"/>
    </xf>
    <xf numFmtId="0" fontId="43" fillId="0" borderId="50" xfId="0" applyFont="1" applyBorder="1" applyAlignment="1">
      <alignment vertical="center"/>
    </xf>
    <xf numFmtId="0" fontId="27" fillId="0" borderId="0" xfId="0" applyFont="1" applyAlignment="1">
      <alignment horizontal="left" vertical="center"/>
    </xf>
    <xf numFmtId="0" fontId="66" fillId="0" borderId="0" xfId="0" applyFont="1" applyAlignment="1">
      <alignment horizontal="center" vertical="top"/>
    </xf>
    <xf numFmtId="0" fontId="74" fillId="0" borderId="0" xfId="0" applyFont="1" applyAlignment="1">
      <alignment horizontal="center" vertical="center"/>
    </xf>
    <xf numFmtId="0" fontId="73" fillId="0" borderId="0" xfId="0" applyFont="1" applyAlignment="1">
      <alignment horizontal="left" vertical="top" wrapText="1"/>
    </xf>
    <xf numFmtId="0" fontId="74" fillId="0" borderId="0" xfId="3" applyFont="1" applyAlignment="1">
      <alignment horizontal="center" vertical="center"/>
    </xf>
  </cellXfs>
  <cellStyles count="5">
    <cellStyle name="Lien hypertexte" xfId="1" builtinId="8"/>
    <cellStyle name="Normal" xfId="0" builtinId="0"/>
    <cellStyle name="Normal 2" xfId="2" xr:uid="{984E5DD4-8828-5344-AB5E-BE55DCA5520F}"/>
    <cellStyle name="Normal 3" xfId="3" xr:uid="{BBF70EC5-2169-734E-BD69-512D0E5A860E}"/>
    <cellStyle name="Normal 3 2" xfId="4" xr:uid="{3A835948-715F-BC4E-B464-AE902229AF4F}"/>
  </cellStyles>
  <dxfs count="69">
    <dxf>
      <font>
        <b val="0"/>
        <i val="0"/>
        <strike val="0"/>
        <condense val="0"/>
        <extend val="0"/>
        <outline val="0"/>
        <shadow val="0"/>
        <u val="none"/>
        <vertAlign val="baseline"/>
        <sz val="12"/>
        <color rgb="FF000000"/>
        <name val="Calibri"/>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dxf>
    <dxf>
      <font>
        <b val="0"/>
        <i val="0"/>
        <strike val="0"/>
        <condense val="0"/>
        <extend val="0"/>
        <outline val="0"/>
        <shadow val="0"/>
        <u val="none"/>
        <vertAlign val="baseline"/>
        <sz val="12"/>
        <color rgb="FF000000"/>
        <name val="Arial"/>
        <scheme val="none"/>
      </font>
      <numFmt numFmtId="0" formatCode="General"/>
      <fill>
        <patternFill patternType="solid">
          <fgColor indexed="64"/>
          <bgColor theme="7"/>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0" formatCode="General"/>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0" formatCode="General"/>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numFmt numFmtId="0" formatCode="General"/>
    </dxf>
    <dxf>
      <border outline="0">
        <bottom style="thin">
          <color indexed="64"/>
        </bottom>
      </border>
    </dxf>
    <dxf>
      <numFmt numFmtId="0" formatCode="General"/>
    </dxf>
    <dxf>
      <font>
        <b val="0"/>
        <i val="0"/>
        <strike val="0"/>
        <condense val="0"/>
        <extend val="0"/>
        <outline val="0"/>
        <shadow val="0"/>
        <u val="none"/>
        <vertAlign val="baseline"/>
        <sz val="14"/>
        <color theme="0"/>
        <name val="Comic Sans MS"/>
        <family val="4"/>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0"/>
      </font>
      <fill>
        <patternFill patternType="none">
          <fgColor indexed="64"/>
          <bgColor auto="1"/>
        </patternFill>
      </fill>
    </dxf>
    <dxf>
      <font>
        <b val="0"/>
        <i val="0"/>
        <strike val="0"/>
        <condense val="0"/>
        <extend val="0"/>
        <outline val="0"/>
        <shadow val="0"/>
        <u val="none"/>
        <vertAlign val="baseline"/>
        <sz val="14"/>
        <color theme="0"/>
        <name val="Comic Sans MS"/>
        <family val="4"/>
        <scheme val="none"/>
      </font>
      <fill>
        <patternFill patternType="none">
          <fgColor indexed="64"/>
          <bgColor auto="1"/>
        </patternFill>
      </fill>
      <alignment horizontal="center" vertical="top"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0"/>
        <family val="4"/>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4"/>
        <color theme="0"/>
        <name val="Comic Sans MS"/>
        <family val="4"/>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0"/>
      </font>
      <fill>
        <patternFill patternType="none">
          <fgColor indexed="64"/>
          <bgColor auto="1"/>
        </patternFill>
      </fill>
    </dxf>
    <dxf>
      <font>
        <strike val="0"/>
        <outline val="0"/>
        <shadow val="0"/>
        <u val="none"/>
        <vertAlign val="baseline"/>
        <sz val="12"/>
        <color theme="0"/>
      </font>
      <fill>
        <patternFill patternType="none">
          <fgColor indexed="64"/>
          <bgColor auto="1"/>
        </patternFill>
      </fill>
    </dxf>
    <dxf>
      <font>
        <b val="0"/>
        <i val="0"/>
        <strike val="0"/>
        <condense val="0"/>
        <extend val="0"/>
        <outline val="0"/>
        <shadow val="0"/>
        <u val="none"/>
        <vertAlign val="baseline"/>
        <sz val="12"/>
        <color theme="0"/>
        <name val="Comic Sans MS"/>
        <family val="4"/>
        <scheme val="none"/>
      </font>
      <fill>
        <patternFill patternType="none">
          <fgColor indexed="64"/>
          <bgColor auto="1"/>
        </patternFill>
      </fill>
    </dxf>
    <dxf>
      <border outline="0">
        <bottom style="thin">
          <color indexed="64"/>
        </bottom>
      </border>
    </dxf>
    <dxf>
      <font>
        <strike val="0"/>
        <outline val="0"/>
        <shadow val="0"/>
        <u val="none"/>
        <vertAlign val="baseline"/>
        <sz val="12"/>
        <color theme="0"/>
      </font>
      <fill>
        <patternFill patternType="none">
          <fgColor indexed="64"/>
          <bgColor auto="1"/>
        </patternFill>
      </fill>
    </dxf>
    <dxf>
      <font>
        <strike val="0"/>
        <outline val="0"/>
        <shadow val="0"/>
        <u val="none"/>
        <vertAlign val="baseline"/>
        <sz val="12"/>
        <color theme="0"/>
      </font>
      <fill>
        <patternFill patternType="none">
          <fgColor indexed="64"/>
          <bgColor auto="1"/>
        </patternFill>
      </fill>
    </dxf>
    <dxf>
      <font>
        <b val="0"/>
        <i val="0"/>
        <strike val="0"/>
        <condense val="0"/>
        <extend val="0"/>
        <outline val="0"/>
        <shadow val="0"/>
        <u val="none"/>
        <vertAlign val="baseline"/>
        <sz val="14"/>
        <color theme="0"/>
        <name val="Comic Sans MS"/>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4"/>
        <color theme="0"/>
        <name val="Comic Sans MS"/>
        <scheme val="none"/>
      </font>
      <fill>
        <patternFill patternType="none">
          <fgColor indexed="64"/>
          <bgColor auto="1"/>
        </patternFill>
      </fill>
      <alignment horizontal="center" vertical="top" textRotation="0" wrapText="1" indent="0" justifyLastLine="0" shrinkToFit="0" readingOrder="0"/>
    </dxf>
    <dxf>
      <font>
        <b val="0"/>
        <i/>
        <strike val="0"/>
        <condense val="0"/>
        <extend val="0"/>
        <outline val="0"/>
        <shadow val="0"/>
        <u val="none"/>
        <vertAlign val="baseline"/>
        <sz val="14"/>
        <color theme="0"/>
        <name val="Comic Sans MS"/>
        <scheme val="none"/>
      </font>
      <fill>
        <patternFill patternType="none">
          <fgColor indexed="64"/>
          <bgColor auto="1"/>
        </patternFill>
      </fill>
      <alignment horizontal="left" vertical="top" textRotation="0" wrapText="1" indent="0" justifyLastLine="0" shrinkToFit="0" readingOrder="0"/>
    </dxf>
    <dxf>
      <font>
        <b val="0"/>
        <i/>
        <strike val="0"/>
        <condense val="0"/>
        <extend val="0"/>
        <outline val="0"/>
        <shadow val="0"/>
        <u val="none"/>
        <vertAlign val="baseline"/>
        <sz val="14"/>
        <color theme="0"/>
        <name val="Comic Sans MS"/>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0"/>
        <name val="Comic Sans MS"/>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0"/>
        <name val="Comic Sans MS"/>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theme="0"/>
        <name val="Comic Sans MS"/>
        <scheme val="none"/>
      </font>
      <fill>
        <patternFill patternType="none">
          <fgColor indexed="64"/>
          <bgColor auto="1"/>
        </patternFill>
      </fill>
      <alignment horizontal="center" vertical="top" textRotation="0" wrapText="0" indent="0" justifyLastLine="0" shrinkToFit="0" readingOrder="0"/>
    </dxf>
    <dxf>
      <border outline="0">
        <top style="thin">
          <color indexed="64"/>
        </top>
        <bottom style="thin">
          <color indexed="64"/>
        </bottom>
      </border>
    </dxf>
    <dxf>
      <font>
        <strike val="0"/>
        <outline val="0"/>
        <shadow val="0"/>
        <u val="none"/>
        <vertAlign val="baseline"/>
        <sz val="14"/>
        <color theme="0"/>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4"/>
        <color theme="0"/>
        <name val="Comic Sans MS"/>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dxf>
    <dxf>
      <numFmt numFmtId="0" formatCode="General"/>
    </dxf>
    <dxf>
      <font>
        <b val="0"/>
        <i val="0"/>
        <strike val="0"/>
        <condense val="0"/>
        <extend val="0"/>
        <outline val="0"/>
        <shadow val="0"/>
        <u val="none"/>
        <vertAlign val="baseline"/>
        <sz val="12"/>
        <color rgb="FF000000"/>
        <name val="Calibri"/>
        <family val="2"/>
        <scheme val="minor"/>
      </font>
      <alignment horizontal="lef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vertical/>
        <horizontal/>
      </border>
    </dxf>
    <dxf>
      <numFmt numFmtId="30" formatCode="@"/>
      <alignment horizontal="general" vertical="center" textRotation="0" wrapText="1" indent="0" justifyLastLine="0" shrinkToFit="0" readingOrder="0"/>
    </dxf>
    <dxf>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left" vertical="center" textRotation="0" wrapText="0" indent="0" justifyLastLine="0" shrinkToFit="0" readingOrder="0"/>
      <border diagonalUp="0" diagonalDown="0" outline="0">
        <left style="thin">
          <color rgb="FFD0D7E5"/>
        </left>
        <right/>
        <top style="thin">
          <color rgb="FFD0D7E5"/>
        </top>
        <bottom style="thin">
          <color rgb="FFD0D7E5"/>
        </bottom>
      </border>
    </dxf>
    <dxf>
      <font>
        <b val="0"/>
        <i val="0"/>
        <strike val="0"/>
        <condense val="0"/>
        <extend val="0"/>
        <outline val="0"/>
        <shadow val="0"/>
        <u val="none"/>
        <vertAlign val="baseline"/>
        <sz val="12"/>
        <color rgb="FF000000"/>
        <name val="Calibri"/>
        <family val="2"/>
        <scheme val="minor"/>
      </font>
      <numFmt numFmtId="30" formatCode="@"/>
      <alignment horizontal="center"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vertical/>
        <horizontal/>
      </border>
    </dxf>
    <dxf>
      <border outline="0">
        <top style="thin">
          <color indexed="64"/>
        </top>
      </border>
    </dxf>
    <dxf>
      <border outline="0">
        <bottom style="thin">
          <color indexed="64"/>
        </bottom>
      </border>
    </dxf>
    <dxf>
      <fill>
        <patternFill>
          <bgColor theme="0" tint="-4.9989318521683403E-2"/>
        </patternFill>
      </fill>
    </dxf>
    <dxf>
      <fill>
        <patternFill patternType="solid">
          <bgColor theme="9" tint="0.79998168889431442"/>
        </patternFill>
      </fill>
    </dxf>
    <dxf>
      <font>
        <color theme="0"/>
      </font>
      <fill>
        <patternFill>
          <bgColor theme="0"/>
        </patternFill>
      </fill>
      <border>
        <left style="thin">
          <color theme="0"/>
        </left>
        <right style="thin">
          <color theme="0"/>
        </right>
        <top style="thin">
          <color theme="0"/>
        </top>
        <bottom style="thin">
          <color rgb="FF7030A0"/>
        </bottom>
        <vertical/>
        <horizontal/>
      </border>
    </dxf>
    <dxf>
      <font>
        <color theme="0"/>
      </font>
      <fill>
        <patternFill patternType="none">
          <bgColor auto="1"/>
        </patternFill>
      </fill>
      <border>
        <left style="thin">
          <color theme="0"/>
        </left>
        <right style="thin">
          <color theme="0"/>
        </right>
        <top style="thin">
          <color theme="0"/>
        </top>
        <bottom style="thin">
          <color theme="0"/>
        </bottom>
      </border>
    </dxf>
    <dxf>
      <font>
        <color theme="0" tint="-4.9989318521683403E-2"/>
      </font>
      <fill>
        <patternFill>
          <bgColor theme="0" tint="-4.9989318521683403E-2"/>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solid">
          <bgColor theme="9" tint="0.79998168889431442"/>
        </patternFill>
      </fill>
    </dxf>
    <dxf>
      <font>
        <color theme="0"/>
      </font>
      <fill>
        <patternFill>
          <bgColor theme="0"/>
        </patternFill>
      </fill>
      <border>
        <left style="thin">
          <color theme="0"/>
        </left>
        <right style="thin">
          <color theme="0"/>
        </right>
        <top style="thin">
          <color theme="0"/>
        </top>
        <bottom style="thin">
          <color rgb="FF7030A0"/>
        </bottom>
        <vertical/>
        <horizontal/>
      </border>
    </dxf>
    <dxf>
      <font>
        <color theme="0"/>
      </font>
      <fill>
        <patternFill patternType="none">
          <bgColor auto="1"/>
        </patternFill>
      </fill>
      <border>
        <left style="thin">
          <color theme="0"/>
        </left>
        <right style="thin">
          <color theme="0"/>
        </right>
        <top style="thin">
          <color theme="0"/>
        </top>
        <bottom style="thin">
          <color theme="0"/>
        </bottom>
      </border>
    </dxf>
    <dxf>
      <font>
        <color theme="0" tint="-4.9989318521683403E-2"/>
      </font>
      <fill>
        <patternFill>
          <bgColor theme="0" tint="-4.9989318521683403E-2"/>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43</xdr:row>
      <xdr:rowOff>25213</xdr:rowOff>
    </xdr:from>
    <xdr:to>
      <xdr:col>4</xdr:col>
      <xdr:colOff>85870</xdr:colOff>
      <xdr:row>97</xdr:row>
      <xdr:rowOff>174625</xdr:rowOff>
    </xdr:to>
    <xdr:pic>
      <xdr:nvPicPr>
        <xdr:cNvPr id="3" name="Picture 2">
          <a:extLst>
            <a:ext uri="{FF2B5EF4-FFF2-40B4-BE49-F238E27FC236}">
              <a16:creationId xmlns:a16="http://schemas.microsoft.com/office/drawing/2014/main" id="{B22A9B93-69E2-52ED-315E-1F3ECA4D55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0011838"/>
          <a:ext cx="11388870" cy="14738537"/>
        </a:xfrm>
        <a:prstGeom prst="rect">
          <a:avLst/>
        </a:prstGeom>
      </xdr:spPr>
    </xdr:pic>
    <xdr:clientData/>
  </xdr:twoCellAnchor>
  <xdr:twoCellAnchor editAs="oneCell">
    <xdr:from>
      <xdr:col>5</xdr:col>
      <xdr:colOff>95250</xdr:colOff>
      <xdr:row>43</xdr:row>
      <xdr:rowOff>47624</xdr:rowOff>
    </xdr:from>
    <xdr:to>
      <xdr:col>7</xdr:col>
      <xdr:colOff>10629900</xdr:colOff>
      <xdr:row>97</xdr:row>
      <xdr:rowOff>159870</xdr:rowOff>
    </xdr:to>
    <xdr:pic>
      <xdr:nvPicPr>
        <xdr:cNvPr id="7" name="Picture 6">
          <a:extLst>
            <a:ext uri="{FF2B5EF4-FFF2-40B4-BE49-F238E27FC236}">
              <a16:creationId xmlns:a16="http://schemas.microsoft.com/office/drawing/2014/main" id="{F553A690-0385-C902-D18D-9EA71A92B1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15750" y="20034249"/>
          <a:ext cx="11360150" cy="14701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203200</xdr:colOff>
      <xdr:row>6</xdr:row>
      <xdr:rowOff>0</xdr:rowOff>
    </xdr:from>
    <xdr:to>
      <xdr:col>5</xdr:col>
      <xdr:colOff>12700</xdr:colOff>
      <xdr:row>7</xdr:row>
      <xdr:rowOff>25400</xdr:rowOff>
    </xdr:to>
    <xdr:cxnSp macro="">
      <xdr:nvCxnSpPr>
        <xdr:cNvPr id="10" name="Straight Connector 9">
          <a:extLst>
            <a:ext uri="{FF2B5EF4-FFF2-40B4-BE49-F238E27FC236}">
              <a16:creationId xmlns:a16="http://schemas.microsoft.com/office/drawing/2014/main" id="{99EA7580-3528-B4A5-4005-465BC822F15E}"/>
            </a:ext>
          </a:extLst>
        </xdr:cNvPr>
        <xdr:cNvCxnSpPr/>
      </xdr:nvCxnSpPr>
      <xdr:spPr>
        <a:xfrm flipH="1" flipV="1">
          <a:off x="6908800" y="1866900"/>
          <a:ext cx="495300" cy="2794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1574800</xdr:colOff>
      <xdr:row>9</xdr:row>
      <xdr:rowOff>12700</xdr:rowOff>
    </xdr:from>
    <xdr:to>
      <xdr:col>9</xdr:col>
      <xdr:colOff>0</xdr:colOff>
      <xdr:row>10</xdr:row>
      <xdr:rowOff>482600</xdr:rowOff>
    </xdr:to>
    <xdr:cxnSp macro="">
      <xdr:nvCxnSpPr>
        <xdr:cNvPr id="13" name="Straight Connector 12">
          <a:extLst>
            <a:ext uri="{FF2B5EF4-FFF2-40B4-BE49-F238E27FC236}">
              <a16:creationId xmlns:a16="http://schemas.microsoft.com/office/drawing/2014/main" id="{3713C1A5-3155-6F45-96B3-5AF8379E7B21}"/>
            </a:ext>
          </a:extLst>
        </xdr:cNvPr>
        <xdr:cNvCxnSpPr/>
      </xdr:nvCxnSpPr>
      <xdr:spPr>
        <a:xfrm>
          <a:off x="12052300" y="2743200"/>
          <a:ext cx="2654300" cy="7874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3612445</xdr:colOff>
      <xdr:row>7</xdr:row>
      <xdr:rowOff>12700</xdr:rowOff>
    </xdr:from>
    <xdr:to>
      <xdr:col>5</xdr:col>
      <xdr:colOff>12700</xdr:colOff>
      <xdr:row>10</xdr:row>
      <xdr:rowOff>493888</xdr:rowOff>
    </xdr:to>
    <xdr:cxnSp macro="">
      <xdr:nvCxnSpPr>
        <xdr:cNvPr id="11" name="Straight Connector 10">
          <a:extLst>
            <a:ext uri="{FF2B5EF4-FFF2-40B4-BE49-F238E27FC236}">
              <a16:creationId xmlns:a16="http://schemas.microsoft.com/office/drawing/2014/main" id="{A66CF8DA-85B5-B14D-B473-14E4883924F0}"/>
            </a:ext>
          </a:extLst>
        </xdr:cNvPr>
        <xdr:cNvCxnSpPr/>
      </xdr:nvCxnSpPr>
      <xdr:spPr>
        <a:xfrm flipH="1">
          <a:off x="6317545" y="1879600"/>
          <a:ext cx="1327855" cy="1344788"/>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914400</xdr:colOff>
      <xdr:row>9</xdr:row>
      <xdr:rowOff>12700</xdr:rowOff>
    </xdr:from>
    <xdr:to>
      <xdr:col>7</xdr:col>
      <xdr:colOff>1562100</xdr:colOff>
      <xdr:row>10</xdr:row>
      <xdr:rowOff>469900</xdr:rowOff>
    </xdr:to>
    <xdr:cxnSp macro="">
      <xdr:nvCxnSpPr>
        <xdr:cNvPr id="24" name="Straight Connector 23">
          <a:extLst>
            <a:ext uri="{FF2B5EF4-FFF2-40B4-BE49-F238E27FC236}">
              <a16:creationId xmlns:a16="http://schemas.microsoft.com/office/drawing/2014/main" id="{4FFAE6DE-3A30-F948-B4E5-51BE55BC3143}"/>
            </a:ext>
          </a:extLst>
        </xdr:cNvPr>
        <xdr:cNvCxnSpPr/>
      </xdr:nvCxnSpPr>
      <xdr:spPr>
        <a:xfrm flipH="1">
          <a:off x="10439400" y="2743200"/>
          <a:ext cx="1600200" cy="7747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203200</xdr:colOff>
      <xdr:row>6</xdr:row>
      <xdr:rowOff>0</xdr:rowOff>
    </xdr:from>
    <xdr:to>
      <xdr:col>5</xdr:col>
      <xdr:colOff>12700</xdr:colOff>
      <xdr:row>7</xdr:row>
      <xdr:rowOff>25400</xdr:rowOff>
    </xdr:to>
    <xdr:cxnSp macro="">
      <xdr:nvCxnSpPr>
        <xdr:cNvPr id="2" name="Straight Connector 1">
          <a:extLst>
            <a:ext uri="{FF2B5EF4-FFF2-40B4-BE49-F238E27FC236}">
              <a16:creationId xmlns:a16="http://schemas.microsoft.com/office/drawing/2014/main" id="{8408A543-995E-7F42-952D-72524AB26BBF}"/>
            </a:ext>
          </a:extLst>
        </xdr:cNvPr>
        <xdr:cNvCxnSpPr/>
      </xdr:nvCxnSpPr>
      <xdr:spPr>
        <a:xfrm flipH="1" flipV="1">
          <a:off x="7569200" y="1905000"/>
          <a:ext cx="495300" cy="2794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3612445</xdr:colOff>
      <xdr:row>7</xdr:row>
      <xdr:rowOff>12700</xdr:rowOff>
    </xdr:from>
    <xdr:to>
      <xdr:col>5</xdr:col>
      <xdr:colOff>12700</xdr:colOff>
      <xdr:row>10</xdr:row>
      <xdr:rowOff>493888</xdr:rowOff>
    </xdr:to>
    <xdr:cxnSp macro="">
      <xdr:nvCxnSpPr>
        <xdr:cNvPr id="3" name="Straight Connector 2">
          <a:extLst>
            <a:ext uri="{FF2B5EF4-FFF2-40B4-BE49-F238E27FC236}">
              <a16:creationId xmlns:a16="http://schemas.microsoft.com/office/drawing/2014/main" id="{0D31ECB6-48B6-B84F-BE1A-EBDC2534DEF5}"/>
            </a:ext>
          </a:extLst>
        </xdr:cNvPr>
        <xdr:cNvCxnSpPr/>
      </xdr:nvCxnSpPr>
      <xdr:spPr>
        <a:xfrm flipH="1">
          <a:off x="6889045" y="2171700"/>
          <a:ext cx="1175455" cy="1420988"/>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42333</xdr:colOff>
      <xdr:row>160</xdr:row>
      <xdr:rowOff>169333</xdr:rowOff>
    </xdr:from>
    <xdr:to>
      <xdr:col>8</xdr:col>
      <xdr:colOff>409222</xdr:colOff>
      <xdr:row>187</xdr:row>
      <xdr:rowOff>155222</xdr:rowOff>
    </xdr:to>
    <xdr:sp macro="" textlink="">
      <xdr:nvSpPr>
        <xdr:cNvPr id="2" name="Parenthèse fermante 9">
          <a:extLst>
            <a:ext uri="{FF2B5EF4-FFF2-40B4-BE49-F238E27FC236}">
              <a16:creationId xmlns:a16="http://schemas.microsoft.com/office/drawing/2014/main" id="{B86C3E07-20FA-3C4A-9C97-9EBDA3FE8B97}"/>
            </a:ext>
          </a:extLst>
        </xdr:cNvPr>
        <xdr:cNvSpPr/>
      </xdr:nvSpPr>
      <xdr:spPr>
        <a:xfrm>
          <a:off x="14717889" y="719666"/>
          <a:ext cx="366889" cy="7648223"/>
        </a:xfrm>
        <a:prstGeom prst="rightBracket">
          <a:avLst>
            <a:gd name="adj" fmla="val 89102"/>
          </a:avLst>
        </a:prstGeom>
        <a:ln w="63500">
          <a:solidFill>
            <a:srgbClr val="FF0000"/>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xdr:from>
      <xdr:col>4</xdr:col>
      <xdr:colOff>1425222</xdr:colOff>
      <xdr:row>162</xdr:row>
      <xdr:rowOff>127000</xdr:rowOff>
    </xdr:from>
    <xdr:to>
      <xdr:col>5</xdr:col>
      <xdr:colOff>564444</xdr:colOff>
      <xdr:row>167</xdr:row>
      <xdr:rowOff>98778</xdr:rowOff>
    </xdr:to>
    <xdr:sp macro="" textlink="">
      <xdr:nvSpPr>
        <xdr:cNvPr id="15" name="Arc 14">
          <a:extLst>
            <a:ext uri="{FF2B5EF4-FFF2-40B4-BE49-F238E27FC236}">
              <a16:creationId xmlns:a16="http://schemas.microsoft.com/office/drawing/2014/main" id="{32A53075-79CD-2E7F-622B-01EB0CCF1F0F}"/>
            </a:ext>
          </a:extLst>
        </xdr:cNvPr>
        <xdr:cNvSpPr/>
      </xdr:nvSpPr>
      <xdr:spPr>
        <a:xfrm>
          <a:off x="9031111" y="1284111"/>
          <a:ext cx="1001889" cy="1382889"/>
        </a:xfrm>
        <a:prstGeom prst="arc">
          <a:avLst/>
        </a:prstGeom>
        <a:ln w="63500">
          <a:prstDash val="sysDot"/>
          <a:tail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203200</xdr:colOff>
      <xdr:row>6</xdr:row>
      <xdr:rowOff>0</xdr:rowOff>
    </xdr:from>
    <xdr:to>
      <xdr:col>5</xdr:col>
      <xdr:colOff>12700</xdr:colOff>
      <xdr:row>7</xdr:row>
      <xdr:rowOff>25400</xdr:rowOff>
    </xdr:to>
    <xdr:cxnSp macro="">
      <xdr:nvCxnSpPr>
        <xdr:cNvPr id="2" name="Straight Connector 1">
          <a:extLst>
            <a:ext uri="{FF2B5EF4-FFF2-40B4-BE49-F238E27FC236}">
              <a16:creationId xmlns:a16="http://schemas.microsoft.com/office/drawing/2014/main" id="{841D0399-4064-AF4A-BBB3-0173065760F9}"/>
            </a:ext>
          </a:extLst>
        </xdr:cNvPr>
        <xdr:cNvCxnSpPr/>
      </xdr:nvCxnSpPr>
      <xdr:spPr>
        <a:xfrm flipH="1" flipV="1">
          <a:off x="8064500" y="1892300"/>
          <a:ext cx="495300" cy="2794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1574800</xdr:colOff>
      <xdr:row>9</xdr:row>
      <xdr:rowOff>12700</xdr:rowOff>
    </xdr:from>
    <xdr:to>
      <xdr:col>9</xdr:col>
      <xdr:colOff>0</xdr:colOff>
      <xdr:row>10</xdr:row>
      <xdr:rowOff>482600</xdr:rowOff>
    </xdr:to>
    <xdr:cxnSp macro="">
      <xdr:nvCxnSpPr>
        <xdr:cNvPr id="3" name="Straight Connector 2">
          <a:extLst>
            <a:ext uri="{FF2B5EF4-FFF2-40B4-BE49-F238E27FC236}">
              <a16:creationId xmlns:a16="http://schemas.microsoft.com/office/drawing/2014/main" id="{5B2094DF-E136-C84E-9758-77276C336863}"/>
            </a:ext>
          </a:extLst>
        </xdr:cNvPr>
        <xdr:cNvCxnSpPr/>
      </xdr:nvCxnSpPr>
      <xdr:spPr>
        <a:xfrm>
          <a:off x="12052300" y="2755900"/>
          <a:ext cx="2654300" cy="7874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3612445</xdr:colOff>
      <xdr:row>7</xdr:row>
      <xdr:rowOff>12700</xdr:rowOff>
    </xdr:from>
    <xdr:to>
      <xdr:col>5</xdr:col>
      <xdr:colOff>12700</xdr:colOff>
      <xdr:row>10</xdr:row>
      <xdr:rowOff>493888</xdr:rowOff>
    </xdr:to>
    <xdr:cxnSp macro="">
      <xdr:nvCxnSpPr>
        <xdr:cNvPr id="4" name="Straight Connector 3">
          <a:extLst>
            <a:ext uri="{FF2B5EF4-FFF2-40B4-BE49-F238E27FC236}">
              <a16:creationId xmlns:a16="http://schemas.microsoft.com/office/drawing/2014/main" id="{FD13BDA8-112A-974D-9446-9F5F09223874}"/>
            </a:ext>
          </a:extLst>
        </xdr:cNvPr>
        <xdr:cNvCxnSpPr/>
      </xdr:nvCxnSpPr>
      <xdr:spPr>
        <a:xfrm flipH="1">
          <a:off x="7104945" y="2159000"/>
          <a:ext cx="1454855" cy="1395588"/>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927100</xdr:colOff>
      <xdr:row>9</xdr:row>
      <xdr:rowOff>12700</xdr:rowOff>
    </xdr:from>
    <xdr:to>
      <xdr:col>7</xdr:col>
      <xdr:colOff>1562100</xdr:colOff>
      <xdr:row>10</xdr:row>
      <xdr:rowOff>469900</xdr:rowOff>
    </xdr:to>
    <xdr:cxnSp macro="">
      <xdr:nvCxnSpPr>
        <xdr:cNvPr id="5" name="Straight Connector 4">
          <a:extLst>
            <a:ext uri="{FF2B5EF4-FFF2-40B4-BE49-F238E27FC236}">
              <a16:creationId xmlns:a16="http://schemas.microsoft.com/office/drawing/2014/main" id="{35E10B74-B2DE-A549-A036-A4E9A1A777F9}"/>
            </a:ext>
          </a:extLst>
        </xdr:cNvPr>
        <xdr:cNvCxnSpPr/>
      </xdr:nvCxnSpPr>
      <xdr:spPr>
        <a:xfrm flipH="1">
          <a:off x="10452100" y="2755900"/>
          <a:ext cx="1587500" cy="7747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203200</xdr:colOff>
      <xdr:row>6</xdr:row>
      <xdr:rowOff>0</xdr:rowOff>
    </xdr:from>
    <xdr:to>
      <xdr:col>5</xdr:col>
      <xdr:colOff>12700</xdr:colOff>
      <xdr:row>7</xdr:row>
      <xdr:rowOff>25400</xdr:rowOff>
    </xdr:to>
    <xdr:cxnSp macro="">
      <xdr:nvCxnSpPr>
        <xdr:cNvPr id="6" name="Straight Connector 5">
          <a:extLst>
            <a:ext uri="{FF2B5EF4-FFF2-40B4-BE49-F238E27FC236}">
              <a16:creationId xmlns:a16="http://schemas.microsoft.com/office/drawing/2014/main" id="{C4BF95F3-5766-0647-B4FD-F079443C5359}"/>
            </a:ext>
          </a:extLst>
        </xdr:cNvPr>
        <xdr:cNvCxnSpPr/>
      </xdr:nvCxnSpPr>
      <xdr:spPr>
        <a:xfrm flipH="1" flipV="1">
          <a:off x="8064500" y="1892300"/>
          <a:ext cx="495300" cy="2794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3612445</xdr:colOff>
      <xdr:row>7</xdr:row>
      <xdr:rowOff>12700</xdr:rowOff>
    </xdr:from>
    <xdr:to>
      <xdr:col>5</xdr:col>
      <xdr:colOff>12700</xdr:colOff>
      <xdr:row>10</xdr:row>
      <xdr:rowOff>493888</xdr:rowOff>
    </xdr:to>
    <xdr:cxnSp macro="">
      <xdr:nvCxnSpPr>
        <xdr:cNvPr id="7" name="Straight Connector 6">
          <a:extLst>
            <a:ext uri="{FF2B5EF4-FFF2-40B4-BE49-F238E27FC236}">
              <a16:creationId xmlns:a16="http://schemas.microsoft.com/office/drawing/2014/main" id="{2220399C-2DE1-9F41-A5D8-F50ED0A2DF53}"/>
            </a:ext>
          </a:extLst>
        </xdr:cNvPr>
        <xdr:cNvCxnSpPr/>
      </xdr:nvCxnSpPr>
      <xdr:spPr>
        <a:xfrm flipH="1">
          <a:off x="7104945" y="2159000"/>
          <a:ext cx="1454855" cy="1395588"/>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203200</xdr:colOff>
      <xdr:row>6</xdr:row>
      <xdr:rowOff>0</xdr:rowOff>
    </xdr:from>
    <xdr:to>
      <xdr:col>5</xdr:col>
      <xdr:colOff>12700</xdr:colOff>
      <xdr:row>7</xdr:row>
      <xdr:rowOff>25400</xdr:rowOff>
    </xdr:to>
    <xdr:cxnSp macro="">
      <xdr:nvCxnSpPr>
        <xdr:cNvPr id="8" name="Straight Connector 7">
          <a:extLst>
            <a:ext uri="{FF2B5EF4-FFF2-40B4-BE49-F238E27FC236}">
              <a16:creationId xmlns:a16="http://schemas.microsoft.com/office/drawing/2014/main" id="{76B1AD23-A262-314B-932B-64A3F393F210}"/>
            </a:ext>
          </a:extLst>
        </xdr:cNvPr>
        <xdr:cNvCxnSpPr/>
      </xdr:nvCxnSpPr>
      <xdr:spPr>
        <a:xfrm flipH="1" flipV="1">
          <a:off x="7899400" y="1892300"/>
          <a:ext cx="431800" cy="2667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203200</xdr:colOff>
      <xdr:row>6</xdr:row>
      <xdr:rowOff>0</xdr:rowOff>
    </xdr:from>
    <xdr:to>
      <xdr:col>5</xdr:col>
      <xdr:colOff>12700</xdr:colOff>
      <xdr:row>7</xdr:row>
      <xdr:rowOff>25400</xdr:rowOff>
    </xdr:to>
    <xdr:cxnSp macro="">
      <xdr:nvCxnSpPr>
        <xdr:cNvPr id="9" name="Straight Connector 8">
          <a:extLst>
            <a:ext uri="{FF2B5EF4-FFF2-40B4-BE49-F238E27FC236}">
              <a16:creationId xmlns:a16="http://schemas.microsoft.com/office/drawing/2014/main" id="{3F4363FD-EDD6-344B-81C5-D0658EC5AF91}"/>
            </a:ext>
          </a:extLst>
        </xdr:cNvPr>
        <xdr:cNvCxnSpPr/>
      </xdr:nvCxnSpPr>
      <xdr:spPr>
        <a:xfrm flipH="1" flipV="1">
          <a:off x="7899400" y="1892300"/>
          <a:ext cx="431800" cy="266700"/>
        </a:xfrm>
        <a:prstGeom prst="line">
          <a:avLst/>
        </a:prstGeom>
        <a:ln w="12700" cap="flat" cmpd="sng" algn="ctr">
          <a:solidFill>
            <a:srgbClr val="7030A0"/>
          </a:solidFill>
          <a:prstDash val="solid"/>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42333</xdr:colOff>
      <xdr:row>160</xdr:row>
      <xdr:rowOff>169333</xdr:rowOff>
    </xdr:from>
    <xdr:to>
      <xdr:col>8</xdr:col>
      <xdr:colOff>409222</xdr:colOff>
      <xdr:row>187</xdr:row>
      <xdr:rowOff>352778</xdr:rowOff>
    </xdr:to>
    <xdr:sp macro="" textlink="">
      <xdr:nvSpPr>
        <xdr:cNvPr id="2" name="Parenthèse fermante 9">
          <a:extLst>
            <a:ext uri="{FF2B5EF4-FFF2-40B4-BE49-F238E27FC236}">
              <a16:creationId xmlns:a16="http://schemas.microsoft.com/office/drawing/2014/main" id="{B5D81671-A09D-8A4E-9CFC-9B9961F2D1AE}"/>
            </a:ext>
          </a:extLst>
        </xdr:cNvPr>
        <xdr:cNvSpPr/>
      </xdr:nvSpPr>
      <xdr:spPr>
        <a:xfrm>
          <a:off x="14621933" y="715433"/>
          <a:ext cx="366889" cy="7663745"/>
        </a:xfrm>
        <a:prstGeom prst="rightBracket">
          <a:avLst>
            <a:gd name="adj" fmla="val 89102"/>
          </a:avLst>
        </a:prstGeom>
        <a:ln w="63500">
          <a:solidFill>
            <a:srgbClr val="FF0000"/>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xdr:from>
      <xdr:col>4</xdr:col>
      <xdr:colOff>1397000</xdr:colOff>
      <xdr:row>162</xdr:row>
      <xdr:rowOff>127000</xdr:rowOff>
    </xdr:from>
    <xdr:to>
      <xdr:col>5</xdr:col>
      <xdr:colOff>536222</xdr:colOff>
      <xdr:row>167</xdr:row>
      <xdr:rowOff>98778</xdr:rowOff>
    </xdr:to>
    <xdr:sp macro="" textlink="">
      <xdr:nvSpPr>
        <xdr:cNvPr id="4" name="Arc 3">
          <a:extLst>
            <a:ext uri="{FF2B5EF4-FFF2-40B4-BE49-F238E27FC236}">
              <a16:creationId xmlns:a16="http://schemas.microsoft.com/office/drawing/2014/main" id="{6D819B3C-1671-5E41-B131-AA95F0328A8A}"/>
            </a:ext>
          </a:extLst>
        </xdr:cNvPr>
        <xdr:cNvSpPr/>
      </xdr:nvSpPr>
      <xdr:spPr>
        <a:xfrm>
          <a:off x="9002889" y="1284111"/>
          <a:ext cx="1001889" cy="1382889"/>
        </a:xfrm>
        <a:prstGeom prst="arc">
          <a:avLst/>
        </a:prstGeom>
        <a:ln w="63500">
          <a:prstDash val="sysDot"/>
          <a:tail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jboud/Desktop/Orchis%20SOMMAIRE%20commande%20-%20Paul%20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jboud/Documents/3-Horticulture/0-Orchids/Orchidophiles%20Montreal/Commandes/Fichiers%20Mod&#232;les%20Commande/(Mod&#232;le%20ID%20simple)%20SOMMAIRE%20command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jboud/OrchidExpo/3-Fichiers%20de%20travaille/LISTE%20GENRES_22_janv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andes des membres"/>
      <sheetName val="Commande marchand"/>
      <sheetName val="Info membre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ande marchand"/>
      <sheetName val="Info membres"/>
      <sheetName val="Liste des membre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166E2C-0FCE-9F43-A503-F0E1987B2D06}" name="Classe_Insc" displayName="Classe_Insc" ref="B2:H148" totalsRowShown="0" headerRowBorderDxfId="54" tableBorderDxfId="53">
  <autoFilter ref="B2:H148" xr:uid="{27166E2C-0FCE-9F43-A503-F0E1987B2D06}"/>
  <tableColumns count="7">
    <tableColumn id="1" xr3:uid="{7F9380CF-B52C-7242-91EB-5DBC64E6DB2F}" name="No. Classe" dataDxfId="52"/>
    <tableColumn id="2" xr3:uid="{E63E0180-729D-3E4A-A5F9-4CDE1BD0AF28}" name="Nom Classe" dataDxfId="51"/>
    <tableColumn id="6" xr3:uid="{237E571D-5B77-E84D-8B50-8D2B7DE35680}" name="Nom + Classe" dataDxfId="50">
      <calculatedColumnFormula>CONCATENATE($B3,"-",C3)</calculatedColumnFormula>
    </tableColumn>
    <tableColumn id="3" xr3:uid="{4E0CB42E-3712-D44B-AF82-4320022A54B6}" name="No. + Nom Classe CAPS" dataDxfId="49">
      <calculatedColumnFormula>""</calculatedColumnFormula>
    </tableColumn>
    <tableColumn id="4" xr3:uid="{C1681328-993C-9F4C-8FD2-94E9EF90F116}" name="Class Name" dataDxfId="48"/>
    <tableColumn id="7" xr3:uid="{76F454F4-80A6-B340-A957-0AD118BB1509}" name="Column1" dataDxfId="47">
      <calculatedColumnFormula>CONCATENATE($B3,"-",F3)</calculatedColumnFormula>
    </tableColumn>
    <tableColumn id="5" xr3:uid="{8537CE38-393B-2647-91CE-936B230D273C}" name="No. + Class Name" dataDxfId="46">
      <calculatedColumnFormula>UPPER(_xlfn.CONCAT(E3,"-",F3))</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51E3FE-7D72-7242-A73C-4C94F3CD7A03}" name="Presentoir" displayName="Presentoir" ref="B2:K34" totalsRowShown="0" headerRowDxfId="45" headerRowBorderDxfId="44" tableBorderDxfId="43">
  <autoFilter ref="B2:K34" xr:uid="{0351E3FE-7D72-7242-A73C-4C94F3CD7A03}"/>
  <sortState xmlns:xlrd2="http://schemas.microsoft.com/office/spreadsheetml/2017/richdata2" ref="B3:K34">
    <sortCondition ref="B2:B34"/>
  </sortState>
  <tableColumns count="10">
    <tableColumn id="1" xr3:uid="{77EE262D-E6A9-0B43-876C-999B28E35B79}" name="No. Présentoir" dataDxfId="42"/>
    <tableColumn id="2" xr3:uid="{741FDBA5-0A97-D447-8F71-B30949539362}" name="Nom Présentoir" dataDxfId="41"/>
    <tableColumn id="13" xr3:uid="{0A6C603F-1A66-814F-B92C-5118C20CA1CA}" name="No. + Nom Présentoir" dataDxfId="40"/>
    <tableColumn id="10" xr3:uid="{D6C051CA-E8B4-A548-A971-19BFDC063E9B}" name="Exhibit Name" dataDxfId="39"/>
    <tableColumn id="9" xr3:uid="{D2779C52-7C06-324F-8202-2E68D01BBCBC}" name="No. + Exhibit Name" dataDxfId="38">
      <calculatedColumnFormula>UPPER(CONCATENATE($B3,"-",$E3))</calculatedColumnFormula>
    </tableColumn>
    <tableColumn id="7" xr3:uid="{5E8891C1-3DC6-4547-84B6-EAA26496DC34}" name="No. Classe" dataDxfId="37"/>
    <tableColumn id="4" xr3:uid="{4397CD4B-9082-7B4E-8BC9-A603FC2D15F3}" name="Nom Classe" dataDxfId="36"/>
    <tableColumn id="8" xr3:uid="{A11189D3-B04D-DA43-BF9D-7D2BCAC5E6E0}" name="Class Name" dataDxfId="35">
      <calculatedColumnFormula>IFERROR(VLOOKUP($G3,'Classe_Insc'!$B$4:$H$148,5,FALSE),"")</calculatedColumnFormula>
    </tableColumn>
    <tableColumn id="5" xr3:uid="{F39EAE2D-97E1-4741-BA40-C897C9B27ADB}" name="No. Exposant Responsable" dataDxfId="34"/>
    <tableColumn id="6" xr3:uid="{625CBADB-36ED-3D44-8482-DF816F832ADD}" name="Nom Responsable" dataDxfId="3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3FC676-0C8D-494C-91D8-FF734C751C8C}" name="Genres" displayName="Genres" ref="A6:G2674" totalsRowShown="0" headerRowDxfId="32" dataDxfId="30" headerRowBorderDxfId="31" tableBorderDxfId="29">
  <tableColumns count="7">
    <tableColumn id="1" xr3:uid="{40E687FC-2523-9745-BD67-28592FE1AF09}" name="Column1" dataDxfId="28"/>
    <tableColumn id="2" xr3:uid="{8DE2E9E0-BF10-B245-8829-2D1D7207886F}" name="Abréviation" dataDxfId="27"/>
    <tableColumn id="3" xr3:uid="{91712F22-AA38-FF48-A008-6216E5EF461E}" name="GENRE" dataDxfId="26"/>
    <tableColumn id="4" xr3:uid="{DD44E8CB-797E-E84C-B7E6-AE11CBEEBC0A}" name="Synonyme" dataDxfId="25"/>
    <tableColumn id="5" xr3:uid="{F3CDD59B-54A0-3243-9284-F0610B9316E5}" name="Composition Intergénériques" dataDxfId="24"/>
    <tableColumn id="6" xr3:uid="{E688DAE4-3AAE-6C40-B062-4A8D5F80D0A6}" name="Espèces" dataDxfId="23"/>
    <tableColumn id="7" xr3:uid="{DD0EE052-758D-4845-B292-A0F35BDCAB4C}" name="Hybrides" dataDxfId="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2E982B-29B5-5F4E-B412-0D88B6C0DCBF}" name="Den" displayName="Den" ref="A7:C237" totalsRowShown="0" headerRowDxfId="21" dataDxfId="20" tableBorderDxfId="19">
  <tableColumns count="3">
    <tableColumn id="1" xr3:uid="{AF9C8FBE-A3B6-B64D-A3AE-59242ECB1301}" name="Section" dataDxfId="18"/>
    <tableColumn id="2" xr3:uid="{4E70EBDF-32B3-844B-9B07-85D62D0C7C9F}" name="Nom accepté" dataDxfId="17"/>
    <tableColumn id="3" xr3:uid="{A7FCD05D-D9CF-AC48-8779-F73B46D6F059}" name="Classe" dataDxfId="1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302FED1-E028-EA40-A58F-8FA7BBB16333}" name="Paph" displayName="Paph" ref="A7:C254" totalsRowShown="0" headerRowDxfId="15" dataDxfId="13" headerRowBorderDxfId="14" tableBorderDxfId="12" totalsRowBorderDxfId="11">
  <tableColumns count="3">
    <tableColumn id="1" xr3:uid="{12E60369-5A49-9846-ABD4-1A7416FAA3EE}" name="Section Koopowitz" dataDxfId="10"/>
    <tableColumn id="2" xr3:uid="{A4A2CD29-6F41-9F4E-B56E-6328A6F2786A}" name="Nom accepté" dataDxfId="9"/>
    <tableColumn id="3" xr3:uid="{C2B2E402-483C-3043-AC89-122CA438F8FC}" name="Classe" dataDxfId="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0E85017-700B-7947-B1CE-49146AEA3622}" name="Classe" displayName="Classe" ref="B3:E239" totalsRowShown="0" headerRowDxfId="7" dataDxfId="5" headerRowBorderDxfId="6" tableBorderDxfId="4">
  <autoFilter ref="B3:E239" xr:uid="{00000000-0009-0000-0100-000001000000}"/>
  <tableColumns count="4">
    <tableColumn id="1" xr3:uid="{24CCA6D1-4A18-E24F-822E-202BC71CEC97}" name="LISTE" dataDxfId="3"/>
    <tableColumn id="3" xr3:uid="{8B372D20-89CB-B147-B7B8-3153A9972F41}" name="No. Classe" dataDxfId="2" dataCellStyle="Normal 3"/>
    <tableColumn id="2" xr3:uid="{3A73D3A6-AB2A-4849-989A-484F4A0E2DF9}" name="Nom Classe" dataDxfId="1">
      <calculatedColumnFormula>Classe[[#This Row],[No. Classe]]&amp; "-" &amp; G4</calculatedColumnFormula>
    </tableColumn>
    <tableColumn id="4" xr3:uid="{C1D89591-2DA6-7244-B740-C5DC968D467C}" name="Class Name" dataDxfId="0">
      <calculatedColumnFormula>Classe[[#This Row],[No. Classe]]&amp; "-" &amp; H4</calculatedColumnFormula>
    </tableColumn>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AB93F-506C-EC4F-9802-12EE73EA3E5F}">
  <sheetPr codeName="Sheet4">
    <tabColor rgb="FF7030A0"/>
  </sheetPr>
  <dimension ref="A1:I98"/>
  <sheetViews>
    <sheetView zoomScale="80" zoomScaleNormal="80" workbookViewId="0">
      <pane xSplit="1" ySplit="2" topLeftCell="B3" activePane="bottomRight" state="frozen"/>
      <selection pane="topRight" activeCell="B1" sqref="B1"/>
      <selection pane="bottomLeft" activeCell="A3" sqref="A3"/>
      <selection pane="bottomRight" activeCell="H23" sqref="H23"/>
    </sheetView>
  </sheetViews>
  <sheetFormatPr baseColWidth="10" defaultColWidth="10.83203125" defaultRowHeight="21"/>
  <cols>
    <col min="1" max="1" width="2.1640625" style="49" customWidth="1"/>
    <col min="2" max="3" width="4.5" style="49" customWidth="1"/>
    <col min="4" max="4" width="139.5" style="51" customWidth="1"/>
    <col min="5" max="5" width="1.6640625" style="48" customWidth="1"/>
    <col min="6" max="7" width="5.33203125" style="52" customWidth="1"/>
    <col min="8" max="8" width="141" style="47" customWidth="1"/>
    <col min="9" max="9" width="3" style="49" customWidth="1"/>
    <col min="10" max="16384" width="10.83203125" style="49"/>
  </cols>
  <sheetData>
    <row r="1" spans="1:9" ht="13" customHeight="1" thickBot="1">
      <c r="A1" s="60"/>
      <c r="B1" s="64"/>
      <c r="C1" s="64"/>
      <c r="D1" s="64"/>
      <c r="E1" s="60"/>
      <c r="F1" s="64"/>
      <c r="G1" s="64"/>
      <c r="H1" s="64"/>
    </row>
    <row r="2" spans="1:9" ht="22" thickTop="1" thickBot="1">
      <c r="A2" s="48"/>
      <c r="B2" s="324" t="s">
        <v>83</v>
      </c>
      <c r="C2" s="325"/>
      <c r="D2" s="326"/>
      <c r="E2" s="63"/>
      <c r="F2" s="327" t="s">
        <v>94</v>
      </c>
      <c r="G2" s="328"/>
      <c r="H2" s="329"/>
      <c r="I2" s="48"/>
    </row>
    <row r="3" spans="1:9" ht="21.5" thickTop="1">
      <c r="A3" s="48"/>
      <c r="B3" s="65" t="s">
        <v>89</v>
      </c>
      <c r="C3" s="62"/>
      <c r="D3" s="66"/>
      <c r="F3" s="75" t="s">
        <v>95</v>
      </c>
      <c r="G3" s="62"/>
      <c r="H3" s="76"/>
      <c r="I3" s="48"/>
    </row>
    <row r="4" spans="1:9">
      <c r="A4" s="48"/>
      <c r="B4" s="67"/>
      <c r="C4" s="58" t="s">
        <v>88</v>
      </c>
      <c r="D4" s="68"/>
      <c r="F4" s="77"/>
      <c r="G4" s="58" t="s">
        <v>103</v>
      </c>
      <c r="H4" s="78"/>
      <c r="I4" s="48"/>
    </row>
    <row r="5" spans="1:9">
      <c r="A5" s="48"/>
      <c r="B5" s="67"/>
      <c r="C5" s="53"/>
      <c r="D5" s="87" t="s">
        <v>81</v>
      </c>
      <c r="F5" s="77"/>
      <c r="G5" s="53"/>
      <c r="H5" s="88" t="s">
        <v>96</v>
      </c>
      <c r="I5" s="48"/>
    </row>
    <row r="6" spans="1:9">
      <c r="A6" s="48"/>
      <c r="B6" s="67"/>
      <c r="C6" s="86" t="s">
        <v>1</v>
      </c>
      <c r="D6" s="87" t="s">
        <v>9048</v>
      </c>
      <c r="F6" s="77"/>
      <c r="G6" s="86" t="s">
        <v>1</v>
      </c>
      <c r="H6" s="88" t="s">
        <v>9115</v>
      </c>
      <c r="I6" s="48"/>
    </row>
    <row r="7" spans="1:9">
      <c r="A7" s="48"/>
      <c r="B7" s="67"/>
      <c r="C7" s="54"/>
      <c r="D7" s="87" t="s">
        <v>84</v>
      </c>
      <c r="F7" s="77"/>
      <c r="G7" s="54"/>
      <c r="H7" s="88" t="s">
        <v>97</v>
      </c>
      <c r="I7" s="48"/>
    </row>
    <row r="8" spans="1:9" ht="31" customHeight="1">
      <c r="A8" s="48"/>
      <c r="B8" s="67"/>
      <c r="C8" s="94" t="s">
        <v>87</v>
      </c>
      <c r="D8" s="92"/>
      <c r="F8" s="77"/>
      <c r="G8" s="94" t="s">
        <v>98</v>
      </c>
      <c r="H8" s="93"/>
      <c r="I8" s="48"/>
    </row>
    <row r="9" spans="1:9" ht="67" customHeight="1">
      <c r="A9" s="48"/>
      <c r="B9" s="67"/>
      <c r="C9" s="94"/>
      <c r="D9" s="92" t="s">
        <v>8708</v>
      </c>
      <c r="F9" s="77"/>
      <c r="G9" s="94"/>
      <c r="H9" s="93" t="s">
        <v>8706</v>
      </c>
      <c r="I9" s="48"/>
    </row>
    <row r="10" spans="1:9">
      <c r="A10" s="48"/>
      <c r="B10" s="67"/>
      <c r="C10" s="45"/>
      <c r="D10" s="71"/>
      <c r="F10" s="77"/>
      <c r="G10" s="45"/>
      <c r="H10" s="81"/>
      <c r="I10" s="48"/>
    </row>
    <row r="11" spans="1:9">
      <c r="A11" s="48"/>
      <c r="B11" s="69" t="s">
        <v>90</v>
      </c>
      <c r="C11" s="45"/>
      <c r="D11" s="71"/>
      <c r="F11" s="79" t="s">
        <v>101</v>
      </c>
      <c r="G11" s="45"/>
      <c r="H11" s="81"/>
      <c r="I11" s="48"/>
    </row>
    <row r="12" spans="1:9" ht="23">
      <c r="A12" s="48"/>
      <c r="B12" s="67"/>
      <c r="C12" s="55" t="s">
        <v>8130</v>
      </c>
      <c r="D12" s="71"/>
      <c r="F12" s="77"/>
      <c r="G12" s="55" t="s">
        <v>8131</v>
      </c>
      <c r="H12" s="81"/>
      <c r="I12" s="48"/>
    </row>
    <row r="13" spans="1:9" ht="63">
      <c r="A13" s="48"/>
      <c r="B13" s="67"/>
      <c r="C13" s="56" t="s">
        <v>79</v>
      </c>
      <c r="D13" s="71" t="s">
        <v>9123</v>
      </c>
      <c r="F13" s="77"/>
      <c r="G13" s="56" t="s">
        <v>79</v>
      </c>
      <c r="H13" s="81" t="s">
        <v>9122</v>
      </c>
      <c r="I13" s="48"/>
    </row>
    <row r="14" spans="1:9">
      <c r="A14" s="48"/>
      <c r="B14" s="67"/>
      <c r="C14" s="57" t="s">
        <v>80</v>
      </c>
      <c r="D14" s="71"/>
      <c r="F14" s="77"/>
      <c r="G14" s="57" t="s">
        <v>92</v>
      </c>
      <c r="H14" s="81"/>
      <c r="I14" s="48"/>
    </row>
    <row r="15" spans="1:9" ht="26" customHeight="1">
      <c r="A15" s="48"/>
      <c r="B15" s="67"/>
      <c r="C15" s="56" t="s">
        <v>79</v>
      </c>
      <c r="D15" s="71" t="s">
        <v>85</v>
      </c>
      <c r="F15" s="77"/>
      <c r="G15" s="56" t="s">
        <v>79</v>
      </c>
      <c r="H15" s="81" t="s">
        <v>99</v>
      </c>
      <c r="I15" s="48"/>
    </row>
    <row r="16" spans="1:9">
      <c r="A16" s="48"/>
      <c r="B16" s="67"/>
      <c r="C16" s="45"/>
      <c r="D16" s="71"/>
      <c r="F16" s="77"/>
      <c r="G16" s="45"/>
      <c r="H16" s="81"/>
      <c r="I16" s="48"/>
    </row>
    <row r="17" spans="1:9">
      <c r="A17" s="48"/>
      <c r="B17" s="70" t="s">
        <v>9040</v>
      </c>
      <c r="C17" s="45"/>
      <c r="D17" s="71"/>
      <c r="F17" s="80" t="s">
        <v>9052</v>
      </c>
      <c r="G17" s="45"/>
      <c r="H17" s="81"/>
      <c r="I17" s="48"/>
    </row>
    <row r="18" spans="1:9" ht="23">
      <c r="A18" s="48"/>
      <c r="B18" s="67"/>
      <c r="C18" s="59" t="s">
        <v>9049</v>
      </c>
      <c r="D18" s="71"/>
      <c r="F18" s="77"/>
      <c r="G18" s="55" t="s">
        <v>9053</v>
      </c>
      <c r="H18" s="81"/>
      <c r="I18" s="48"/>
    </row>
    <row r="19" spans="1:9" ht="107" customHeight="1">
      <c r="A19" s="48"/>
      <c r="B19" s="67"/>
      <c r="C19" s="61" t="s">
        <v>79</v>
      </c>
      <c r="D19" s="71" t="s">
        <v>9044</v>
      </c>
      <c r="F19" s="77"/>
      <c r="G19" s="61" t="s">
        <v>79</v>
      </c>
      <c r="H19" s="81" t="s">
        <v>9129</v>
      </c>
      <c r="I19" s="48"/>
    </row>
    <row r="20" spans="1:9" ht="26" customHeight="1">
      <c r="A20" s="48"/>
      <c r="B20" s="67"/>
      <c r="C20" s="57" t="s">
        <v>9031</v>
      </c>
      <c r="D20" s="71"/>
      <c r="F20" s="77"/>
      <c r="G20" s="57" t="s">
        <v>9054</v>
      </c>
      <c r="H20" s="81"/>
      <c r="I20" s="48"/>
    </row>
    <row r="21" spans="1:9" ht="42" customHeight="1">
      <c r="A21" s="48"/>
      <c r="B21" s="67"/>
      <c r="C21" s="56" t="s">
        <v>79</v>
      </c>
      <c r="D21" s="71" t="s">
        <v>9151</v>
      </c>
      <c r="F21" s="77"/>
      <c r="G21" s="56" t="s">
        <v>79</v>
      </c>
      <c r="H21" s="81" t="s">
        <v>9150</v>
      </c>
      <c r="I21" s="48"/>
    </row>
    <row r="22" spans="1:9" ht="26" customHeight="1">
      <c r="A22" s="48"/>
      <c r="B22" s="67"/>
      <c r="C22" s="57" t="s">
        <v>9020</v>
      </c>
      <c r="D22" s="71"/>
      <c r="F22" s="77"/>
      <c r="G22" s="57" t="s">
        <v>9055</v>
      </c>
      <c r="H22" s="81"/>
      <c r="I22" s="48"/>
    </row>
    <row r="23" spans="1:9" ht="66" customHeight="1">
      <c r="A23" s="48"/>
      <c r="B23" s="67"/>
      <c r="C23" s="56" t="s">
        <v>79</v>
      </c>
      <c r="D23" s="71" t="s">
        <v>9153</v>
      </c>
      <c r="F23" s="77"/>
      <c r="G23" s="56" t="s">
        <v>79</v>
      </c>
      <c r="H23" s="81" t="s">
        <v>9152</v>
      </c>
      <c r="I23" s="48"/>
    </row>
    <row r="24" spans="1:9">
      <c r="A24" s="48"/>
      <c r="B24" s="67"/>
      <c r="C24" s="45"/>
      <c r="D24" s="71"/>
      <c r="F24" s="77"/>
      <c r="G24" s="45"/>
      <c r="H24" s="81"/>
      <c r="I24" s="48"/>
    </row>
    <row r="25" spans="1:9">
      <c r="A25" s="48"/>
      <c r="B25" s="70" t="s">
        <v>91</v>
      </c>
      <c r="C25" s="45"/>
      <c r="D25" s="71"/>
      <c r="F25" s="80" t="s">
        <v>100</v>
      </c>
      <c r="G25" s="45"/>
      <c r="H25" s="81"/>
      <c r="I25" s="48"/>
    </row>
    <row r="26" spans="1:9" ht="23">
      <c r="A26" s="48"/>
      <c r="B26" s="67"/>
      <c r="C26" s="59" t="s">
        <v>9041</v>
      </c>
      <c r="D26" s="71"/>
      <c r="F26" s="77"/>
      <c r="G26" s="59" t="s">
        <v>9119</v>
      </c>
      <c r="H26" s="81"/>
      <c r="I26" s="48"/>
    </row>
    <row r="27" spans="1:9" ht="42">
      <c r="A27" s="48"/>
      <c r="B27" s="67"/>
      <c r="C27" s="61" t="s">
        <v>79</v>
      </c>
      <c r="D27" s="71" t="s">
        <v>93</v>
      </c>
      <c r="F27" s="77"/>
      <c r="G27" s="61" t="s">
        <v>79</v>
      </c>
      <c r="H27" s="81" t="s">
        <v>102</v>
      </c>
      <c r="I27" s="48"/>
    </row>
    <row r="28" spans="1:9" ht="23">
      <c r="A28" s="48"/>
      <c r="B28" s="67"/>
      <c r="C28" s="57" t="s">
        <v>9042</v>
      </c>
      <c r="D28" s="71"/>
      <c r="F28" s="77"/>
      <c r="G28" s="57" t="s">
        <v>9120</v>
      </c>
      <c r="H28" s="81"/>
      <c r="I28" s="48"/>
    </row>
    <row r="29" spans="1:9" s="52" customFormat="1" ht="126">
      <c r="A29" s="89"/>
      <c r="B29" s="90"/>
      <c r="C29" s="61" t="s">
        <v>79</v>
      </c>
      <c r="D29" s="71" t="s">
        <v>9124</v>
      </c>
      <c r="E29" s="89"/>
      <c r="F29" s="91"/>
      <c r="G29" s="61" t="s">
        <v>79</v>
      </c>
      <c r="H29" s="81" t="s">
        <v>9125</v>
      </c>
      <c r="I29" s="89"/>
    </row>
    <row r="30" spans="1:9">
      <c r="A30" s="48"/>
      <c r="B30" s="67"/>
      <c r="C30" s="59" t="s">
        <v>9017</v>
      </c>
      <c r="D30" s="71"/>
      <c r="F30" s="77"/>
      <c r="G30" s="59" t="s">
        <v>9056</v>
      </c>
      <c r="H30" s="81"/>
      <c r="I30" s="48"/>
    </row>
    <row r="31" spans="1:9" ht="84">
      <c r="A31" s="48"/>
      <c r="B31" s="67"/>
      <c r="C31" s="61" t="s">
        <v>79</v>
      </c>
      <c r="D31" s="71" t="s">
        <v>9057</v>
      </c>
      <c r="F31" s="77"/>
      <c r="G31" s="61" t="s">
        <v>79</v>
      </c>
      <c r="H31" s="81" t="s">
        <v>9127</v>
      </c>
      <c r="I31" s="48"/>
    </row>
    <row r="32" spans="1:9">
      <c r="A32" s="48"/>
      <c r="B32" s="67"/>
      <c r="C32" s="57" t="s">
        <v>66</v>
      </c>
      <c r="D32" s="71"/>
      <c r="F32" s="77"/>
      <c r="G32" s="57" t="s">
        <v>78</v>
      </c>
      <c r="H32" s="81"/>
      <c r="I32" s="48"/>
    </row>
    <row r="33" spans="1:9" ht="63">
      <c r="A33" s="48"/>
      <c r="B33" s="67"/>
      <c r="C33" s="61" t="s">
        <v>79</v>
      </c>
      <c r="D33" s="71" t="s">
        <v>9051</v>
      </c>
      <c r="F33" s="77"/>
      <c r="G33" s="61" t="s">
        <v>79</v>
      </c>
      <c r="H33" s="81" t="s">
        <v>8704</v>
      </c>
      <c r="I33" s="48"/>
    </row>
    <row r="34" spans="1:9">
      <c r="A34" s="48"/>
      <c r="B34" s="67"/>
      <c r="C34" s="57" t="s">
        <v>9045</v>
      </c>
      <c r="D34" s="71"/>
      <c r="F34" s="77"/>
      <c r="G34" s="57" t="s">
        <v>9058</v>
      </c>
      <c r="H34" s="81"/>
      <c r="I34" s="48"/>
    </row>
    <row r="35" spans="1:9" ht="84">
      <c r="A35" s="89"/>
      <c r="B35" s="90"/>
      <c r="C35" s="61" t="s">
        <v>79</v>
      </c>
      <c r="D35" s="71" t="s">
        <v>9046</v>
      </c>
      <c r="E35" s="89"/>
      <c r="F35" s="91"/>
      <c r="G35" s="61" t="s">
        <v>79</v>
      </c>
      <c r="H35" s="81" t="s">
        <v>9059</v>
      </c>
      <c r="I35" s="89"/>
    </row>
    <row r="36" spans="1:9">
      <c r="A36" s="48"/>
      <c r="B36" s="67"/>
      <c r="C36" s="60"/>
      <c r="D36" s="71"/>
      <c r="F36" s="77"/>
      <c r="G36" s="60"/>
      <c r="H36" s="81"/>
      <c r="I36" s="48"/>
    </row>
    <row r="37" spans="1:9" ht="23">
      <c r="A37" s="48"/>
      <c r="B37" s="70" t="s">
        <v>9043</v>
      </c>
      <c r="C37" s="60"/>
      <c r="D37" s="71"/>
      <c r="F37" s="80" t="s">
        <v>9121</v>
      </c>
      <c r="G37" s="60"/>
      <c r="H37" s="81"/>
      <c r="I37" s="48"/>
    </row>
    <row r="38" spans="1:9" ht="42">
      <c r="A38" s="48"/>
      <c r="B38" s="67"/>
      <c r="C38" s="85" t="s">
        <v>79</v>
      </c>
      <c r="D38" s="71" t="s">
        <v>8705</v>
      </c>
      <c r="F38" s="77"/>
      <c r="G38" s="85" t="s">
        <v>79</v>
      </c>
      <c r="H38" s="81" t="s">
        <v>8707</v>
      </c>
      <c r="I38" s="48"/>
    </row>
    <row r="39" spans="1:9" ht="42">
      <c r="A39" s="48"/>
      <c r="B39" s="67"/>
      <c r="C39" s="85" t="s">
        <v>79</v>
      </c>
      <c r="D39" s="71" t="s">
        <v>8135</v>
      </c>
      <c r="F39" s="77"/>
      <c r="G39" s="85" t="s">
        <v>79</v>
      </c>
      <c r="H39" s="81" t="s">
        <v>8136</v>
      </c>
      <c r="I39" s="48"/>
    </row>
    <row r="40" spans="1:9" ht="63">
      <c r="A40" s="48"/>
      <c r="B40" s="67"/>
      <c r="C40" s="85" t="s">
        <v>79</v>
      </c>
      <c r="D40" s="71" t="s">
        <v>86</v>
      </c>
      <c r="F40" s="77"/>
      <c r="G40" s="85" t="s">
        <v>79</v>
      </c>
      <c r="H40" s="81" t="s">
        <v>9130</v>
      </c>
      <c r="I40" s="48"/>
    </row>
    <row r="41" spans="1:9" ht="21.5" thickBot="1">
      <c r="A41" s="48"/>
      <c r="B41" s="72"/>
      <c r="C41" s="73"/>
      <c r="D41" s="74"/>
      <c r="F41" s="82"/>
      <c r="G41" s="83"/>
      <c r="H41" s="84"/>
      <c r="I41" s="48"/>
    </row>
    <row r="42" spans="1:9" ht="22" thickTop="1" thickBot="1">
      <c r="A42" s="43"/>
      <c r="B42" s="43"/>
      <c r="C42" s="43"/>
      <c r="D42" s="44"/>
      <c r="E42" s="293"/>
      <c r="F42" s="46"/>
      <c r="G42" s="46"/>
      <c r="H42" s="50"/>
      <c r="I42" s="48"/>
    </row>
    <row r="43" spans="1:9" ht="22" thickTop="1" thickBot="1">
      <c r="A43" s="45"/>
      <c r="B43" s="324" t="s">
        <v>9131</v>
      </c>
      <c r="C43" s="325"/>
      <c r="D43" s="326"/>
      <c r="E43" s="45"/>
      <c r="F43" s="327" t="s">
        <v>9128</v>
      </c>
      <c r="G43" s="328"/>
      <c r="H43" s="329"/>
      <c r="I43" s="48"/>
    </row>
    <row r="44" spans="1:9" ht="21.5" thickTop="1">
      <c r="A44" s="45"/>
      <c r="B44" s="45"/>
      <c r="C44" s="45"/>
      <c r="D44" s="294"/>
      <c r="E44" s="45"/>
      <c r="F44" s="295"/>
      <c r="G44" s="295"/>
      <c r="H44" s="296"/>
      <c r="I44" s="48"/>
    </row>
    <row r="45" spans="1:9">
      <c r="A45" s="45"/>
      <c r="B45" s="45"/>
      <c r="C45" s="45"/>
      <c r="D45" s="294"/>
      <c r="E45" s="45"/>
      <c r="F45" s="295"/>
      <c r="G45" s="295"/>
      <c r="H45" s="296"/>
      <c r="I45" s="48"/>
    </row>
    <row r="46" spans="1:9">
      <c r="A46" s="45"/>
      <c r="B46" s="45"/>
      <c r="C46" s="45"/>
      <c r="D46" s="294"/>
      <c r="E46" s="45"/>
      <c r="F46" s="295"/>
      <c r="G46" s="295"/>
      <c r="H46" s="296"/>
      <c r="I46" s="48"/>
    </row>
    <row r="47" spans="1:9">
      <c r="A47" s="45"/>
      <c r="B47" s="45"/>
      <c r="C47" s="45"/>
      <c r="D47" s="294"/>
      <c r="E47" s="45"/>
      <c r="F47" s="295"/>
      <c r="G47" s="295"/>
      <c r="H47" s="296"/>
      <c r="I47" s="48"/>
    </row>
    <row r="48" spans="1:9">
      <c r="A48" s="45"/>
      <c r="B48" s="45"/>
      <c r="C48" s="45"/>
      <c r="D48" s="294"/>
      <c r="E48" s="45"/>
      <c r="F48" s="295"/>
      <c r="G48" s="295"/>
      <c r="H48" s="296"/>
      <c r="I48" s="48"/>
    </row>
    <row r="49" spans="1:9">
      <c r="A49" s="45"/>
      <c r="B49" s="45"/>
      <c r="C49" s="45"/>
      <c r="D49" s="294"/>
      <c r="E49" s="45"/>
      <c r="F49" s="295"/>
      <c r="G49" s="295"/>
      <c r="H49" s="296"/>
      <c r="I49" s="48"/>
    </row>
    <row r="50" spans="1:9">
      <c r="A50" s="45"/>
      <c r="B50" s="45"/>
      <c r="C50" s="45"/>
      <c r="D50" s="294"/>
      <c r="E50" s="45"/>
      <c r="F50" s="295"/>
      <c r="G50" s="295"/>
      <c r="H50" s="296"/>
      <c r="I50" s="48"/>
    </row>
    <row r="51" spans="1:9">
      <c r="A51" s="45"/>
      <c r="B51" s="45"/>
      <c r="C51" s="45"/>
      <c r="D51" s="294"/>
      <c r="E51" s="45"/>
      <c r="F51" s="295"/>
      <c r="G51" s="295"/>
      <c r="H51" s="296"/>
      <c r="I51" s="48"/>
    </row>
    <row r="52" spans="1:9">
      <c r="A52" s="45"/>
      <c r="B52" s="45"/>
      <c r="C52" s="45"/>
      <c r="D52" s="294"/>
      <c r="E52" s="45"/>
      <c r="F52" s="295"/>
      <c r="G52" s="295"/>
      <c r="H52" s="296"/>
      <c r="I52" s="48"/>
    </row>
    <row r="53" spans="1:9">
      <c r="A53" s="45"/>
      <c r="B53" s="45"/>
      <c r="C53" s="45"/>
      <c r="D53" s="294"/>
      <c r="E53" s="45"/>
      <c r="F53" s="295"/>
      <c r="G53" s="295"/>
      <c r="H53" s="296"/>
      <c r="I53" s="48"/>
    </row>
    <row r="54" spans="1:9">
      <c r="A54" s="45"/>
      <c r="B54" s="45"/>
      <c r="C54" s="45"/>
      <c r="D54" s="294"/>
      <c r="E54" s="45"/>
      <c r="F54" s="295"/>
      <c r="G54" s="295"/>
      <c r="H54" s="296"/>
      <c r="I54" s="48"/>
    </row>
    <row r="55" spans="1:9">
      <c r="A55" s="45"/>
      <c r="B55" s="45"/>
      <c r="C55" s="45"/>
      <c r="D55" s="294"/>
      <c r="E55" s="45"/>
      <c r="F55" s="295"/>
      <c r="G55" s="295"/>
      <c r="H55" s="296"/>
      <c r="I55" s="48"/>
    </row>
    <row r="56" spans="1:9">
      <c r="A56" s="45"/>
      <c r="B56" s="45"/>
      <c r="C56" s="45"/>
      <c r="D56" s="294"/>
      <c r="E56" s="45"/>
      <c r="F56" s="295"/>
      <c r="G56" s="295"/>
      <c r="H56" s="296"/>
      <c r="I56" s="48"/>
    </row>
    <row r="57" spans="1:9">
      <c r="A57" s="45"/>
      <c r="B57" s="45"/>
      <c r="C57" s="45"/>
      <c r="D57" s="294"/>
      <c r="E57" s="45"/>
      <c r="F57" s="295"/>
      <c r="G57" s="295"/>
      <c r="H57" s="296"/>
      <c r="I57" s="48"/>
    </row>
    <row r="58" spans="1:9">
      <c r="A58" s="45"/>
      <c r="B58" s="45"/>
      <c r="C58" s="45"/>
      <c r="D58" s="294"/>
      <c r="E58" s="45"/>
      <c r="F58" s="295"/>
      <c r="G58" s="295"/>
      <c r="H58" s="296"/>
      <c r="I58" s="48"/>
    </row>
    <row r="59" spans="1:9">
      <c r="A59" s="45"/>
      <c r="B59" s="45"/>
      <c r="C59" s="45"/>
      <c r="D59" s="294"/>
      <c r="E59" s="45"/>
      <c r="F59" s="295"/>
      <c r="G59" s="295"/>
      <c r="H59" s="296"/>
      <c r="I59" s="48"/>
    </row>
    <row r="60" spans="1:9">
      <c r="A60" s="45"/>
      <c r="B60" s="45"/>
      <c r="C60" s="45"/>
      <c r="D60" s="294"/>
      <c r="E60" s="45"/>
      <c r="F60" s="295"/>
      <c r="G60" s="295"/>
      <c r="H60" s="296"/>
      <c r="I60" s="48"/>
    </row>
    <row r="61" spans="1:9">
      <c r="A61" s="45"/>
      <c r="B61" s="45"/>
      <c r="C61" s="45"/>
      <c r="D61" s="294"/>
      <c r="E61" s="45"/>
      <c r="F61" s="295"/>
      <c r="G61" s="295"/>
      <c r="H61" s="296"/>
      <c r="I61" s="48"/>
    </row>
    <row r="62" spans="1:9">
      <c r="A62" s="45"/>
      <c r="B62" s="45"/>
      <c r="C62" s="45"/>
      <c r="D62" s="294"/>
      <c r="E62" s="45"/>
      <c r="F62" s="295"/>
      <c r="G62" s="295"/>
      <c r="H62" s="296"/>
      <c r="I62" s="48"/>
    </row>
    <row r="63" spans="1:9">
      <c r="A63" s="45"/>
      <c r="B63" s="45"/>
      <c r="C63" s="45"/>
      <c r="D63" s="294"/>
      <c r="E63" s="45"/>
      <c r="F63" s="295"/>
      <c r="G63" s="295"/>
      <c r="H63" s="296"/>
      <c r="I63" s="48"/>
    </row>
    <row r="64" spans="1:9">
      <c r="A64" s="45"/>
      <c r="B64" s="45"/>
      <c r="C64" s="45"/>
      <c r="D64" s="294"/>
      <c r="E64" s="45"/>
      <c r="F64" s="295"/>
      <c r="G64" s="295"/>
      <c r="H64" s="296"/>
      <c r="I64" s="48"/>
    </row>
    <row r="65" spans="1:9">
      <c r="A65" s="45"/>
      <c r="B65" s="45"/>
      <c r="C65" s="45"/>
      <c r="D65" s="294"/>
      <c r="E65" s="45"/>
      <c r="F65" s="295"/>
      <c r="G65" s="295"/>
      <c r="H65" s="296"/>
      <c r="I65" s="48"/>
    </row>
    <row r="66" spans="1:9">
      <c r="A66" s="45"/>
      <c r="B66" s="45"/>
      <c r="C66" s="45"/>
      <c r="D66" s="294"/>
      <c r="E66" s="45"/>
      <c r="F66" s="295"/>
      <c r="G66" s="295"/>
      <c r="H66" s="296"/>
      <c r="I66" s="48"/>
    </row>
    <row r="67" spans="1:9">
      <c r="A67" s="45"/>
      <c r="B67" s="45"/>
      <c r="C67" s="45"/>
      <c r="D67" s="294"/>
      <c r="E67" s="45"/>
      <c r="F67" s="295"/>
      <c r="G67" s="295"/>
      <c r="H67" s="296"/>
      <c r="I67" s="48"/>
    </row>
    <row r="68" spans="1:9">
      <c r="A68" s="45"/>
      <c r="B68" s="45"/>
      <c r="C68" s="45"/>
      <c r="D68" s="294"/>
      <c r="E68" s="45"/>
      <c r="F68" s="295"/>
      <c r="G68" s="295"/>
      <c r="H68" s="296"/>
      <c r="I68" s="48"/>
    </row>
    <row r="69" spans="1:9">
      <c r="A69" s="45"/>
      <c r="B69" s="45"/>
      <c r="C69" s="45"/>
      <c r="D69" s="294"/>
      <c r="E69" s="45"/>
      <c r="F69" s="295"/>
      <c r="G69" s="295"/>
      <c r="H69" s="296"/>
      <c r="I69" s="48"/>
    </row>
    <row r="70" spans="1:9">
      <c r="A70" s="45"/>
      <c r="B70" s="45"/>
      <c r="C70" s="45"/>
      <c r="D70" s="294"/>
      <c r="E70" s="45"/>
      <c r="F70" s="295"/>
      <c r="G70" s="295"/>
      <c r="H70" s="296"/>
      <c r="I70" s="48"/>
    </row>
    <row r="71" spans="1:9">
      <c r="A71" s="45"/>
      <c r="B71" s="45"/>
      <c r="C71" s="45"/>
      <c r="D71" s="294"/>
      <c r="E71" s="45"/>
      <c r="F71" s="295"/>
      <c r="G71" s="295"/>
      <c r="H71" s="296"/>
      <c r="I71" s="48"/>
    </row>
    <row r="72" spans="1:9">
      <c r="A72" s="45"/>
      <c r="B72" s="45"/>
      <c r="C72" s="45"/>
      <c r="D72" s="294"/>
      <c r="E72" s="45"/>
      <c r="F72" s="295"/>
      <c r="G72" s="295"/>
      <c r="H72" s="296"/>
      <c r="I72" s="48"/>
    </row>
    <row r="73" spans="1:9">
      <c r="A73" s="45"/>
      <c r="B73" s="45"/>
      <c r="C73" s="45"/>
      <c r="D73" s="294"/>
      <c r="E73" s="45"/>
      <c r="F73" s="295"/>
      <c r="G73" s="295"/>
      <c r="H73" s="296"/>
      <c r="I73" s="48"/>
    </row>
    <row r="74" spans="1:9">
      <c r="A74" s="45"/>
      <c r="B74" s="45"/>
      <c r="C74" s="45"/>
      <c r="D74" s="294"/>
      <c r="E74" s="45"/>
      <c r="F74" s="295"/>
      <c r="G74" s="295"/>
      <c r="H74" s="296"/>
      <c r="I74" s="48"/>
    </row>
    <row r="75" spans="1:9">
      <c r="A75" s="45"/>
      <c r="B75" s="45"/>
      <c r="C75" s="45"/>
      <c r="D75" s="294"/>
      <c r="E75" s="45"/>
      <c r="F75" s="295"/>
      <c r="G75" s="295"/>
      <c r="H75" s="296"/>
      <c r="I75" s="48"/>
    </row>
    <row r="76" spans="1:9">
      <c r="A76" s="45"/>
      <c r="B76" s="45"/>
      <c r="C76" s="45"/>
      <c r="D76" s="294"/>
      <c r="E76" s="45"/>
      <c r="F76" s="295"/>
      <c r="G76" s="295"/>
      <c r="H76" s="296"/>
      <c r="I76" s="48"/>
    </row>
    <row r="77" spans="1:9">
      <c r="A77" s="45"/>
      <c r="B77" s="45"/>
      <c r="C77" s="45"/>
      <c r="D77" s="294"/>
      <c r="E77" s="45"/>
      <c r="F77" s="295"/>
      <c r="G77" s="295"/>
      <c r="H77" s="296"/>
      <c r="I77" s="48"/>
    </row>
    <row r="78" spans="1:9">
      <c r="A78" s="45"/>
      <c r="B78" s="45"/>
      <c r="C78" s="45"/>
      <c r="D78" s="294"/>
      <c r="E78" s="45"/>
      <c r="F78" s="295"/>
      <c r="G78" s="295"/>
      <c r="H78" s="296"/>
      <c r="I78" s="48"/>
    </row>
    <row r="79" spans="1:9">
      <c r="A79" s="45"/>
      <c r="B79" s="45"/>
      <c r="C79" s="45"/>
      <c r="D79" s="294"/>
      <c r="E79" s="45"/>
      <c r="F79" s="295"/>
      <c r="G79" s="295"/>
      <c r="H79" s="296"/>
      <c r="I79" s="48"/>
    </row>
    <row r="80" spans="1:9">
      <c r="A80" s="45"/>
      <c r="B80" s="45"/>
      <c r="C80" s="45"/>
      <c r="D80" s="294"/>
      <c r="E80" s="45"/>
      <c r="F80" s="295"/>
      <c r="G80" s="295"/>
      <c r="H80" s="296"/>
      <c r="I80" s="48"/>
    </row>
    <row r="81" spans="1:9">
      <c r="A81" s="45"/>
      <c r="B81" s="45"/>
      <c r="C81" s="45"/>
      <c r="D81" s="294"/>
      <c r="E81" s="45"/>
      <c r="F81" s="295"/>
      <c r="G81" s="295"/>
      <c r="H81" s="296"/>
      <c r="I81" s="48"/>
    </row>
    <row r="82" spans="1:9">
      <c r="A82" s="45"/>
      <c r="B82" s="45"/>
      <c r="C82" s="45"/>
      <c r="D82" s="294"/>
      <c r="E82" s="45"/>
      <c r="F82" s="295"/>
      <c r="G82" s="295"/>
      <c r="H82" s="296"/>
      <c r="I82" s="48"/>
    </row>
    <row r="83" spans="1:9">
      <c r="A83" s="45"/>
      <c r="B83" s="45"/>
      <c r="C83" s="45"/>
      <c r="D83" s="294"/>
      <c r="E83" s="45"/>
      <c r="F83" s="295"/>
      <c r="G83" s="295"/>
      <c r="H83" s="296"/>
      <c r="I83" s="48"/>
    </row>
    <row r="84" spans="1:9">
      <c r="A84" s="45"/>
      <c r="B84" s="45"/>
      <c r="C84" s="45"/>
      <c r="D84" s="294"/>
      <c r="E84" s="45"/>
      <c r="F84" s="295"/>
      <c r="G84" s="295"/>
      <c r="H84" s="296"/>
      <c r="I84" s="48"/>
    </row>
    <row r="85" spans="1:9">
      <c r="A85" s="45"/>
      <c r="B85" s="45"/>
      <c r="C85" s="45"/>
      <c r="D85" s="294"/>
      <c r="E85" s="45"/>
      <c r="F85" s="295"/>
      <c r="G85" s="295"/>
      <c r="H85" s="296"/>
      <c r="I85" s="48"/>
    </row>
    <row r="86" spans="1:9">
      <c r="A86" s="45"/>
      <c r="B86" s="45"/>
      <c r="C86" s="45"/>
      <c r="D86" s="294"/>
      <c r="E86" s="45"/>
      <c r="F86" s="295"/>
      <c r="G86" s="295"/>
      <c r="H86" s="296"/>
      <c r="I86" s="48"/>
    </row>
    <row r="87" spans="1:9">
      <c r="A87" s="45"/>
      <c r="B87" s="45"/>
      <c r="C87" s="45"/>
      <c r="D87" s="294"/>
      <c r="E87" s="45"/>
      <c r="F87" s="295"/>
      <c r="G87" s="295"/>
      <c r="H87" s="296"/>
      <c r="I87" s="48"/>
    </row>
    <row r="88" spans="1:9">
      <c r="A88" s="45"/>
      <c r="B88" s="45"/>
      <c r="C88" s="45"/>
      <c r="D88" s="294"/>
      <c r="E88" s="45"/>
      <c r="F88" s="295"/>
      <c r="G88" s="295"/>
      <c r="H88" s="296"/>
      <c r="I88" s="48"/>
    </row>
    <row r="89" spans="1:9">
      <c r="A89" s="45"/>
      <c r="B89" s="45"/>
      <c r="C89" s="45"/>
      <c r="D89" s="294"/>
      <c r="E89" s="45"/>
      <c r="F89" s="295"/>
      <c r="G89" s="295"/>
      <c r="H89" s="296"/>
      <c r="I89" s="48"/>
    </row>
    <row r="90" spans="1:9">
      <c r="A90" s="45"/>
      <c r="B90" s="45"/>
      <c r="C90" s="45"/>
      <c r="D90" s="294"/>
      <c r="E90" s="45"/>
      <c r="F90" s="295"/>
      <c r="G90" s="295"/>
      <c r="H90" s="296"/>
      <c r="I90" s="48"/>
    </row>
    <row r="91" spans="1:9">
      <c r="A91" s="45"/>
      <c r="B91" s="45"/>
      <c r="C91" s="45"/>
      <c r="D91" s="294"/>
      <c r="E91" s="45"/>
      <c r="F91" s="295"/>
      <c r="G91" s="295"/>
      <c r="H91" s="296"/>
      <c r="I91" s="48"/>
    </row>
    <row r="92" spans="1:9">
      <c r="A92" s="45"/>
      <c r="B92" s="45"/>
      <c r="C92" s="45"/>
      <c r="D92" s="294"/>
      <c r="E92" s="45"/>
      <c r="F92" s="295"/>
      <c r="G92" s="295"/>
      <c r="H92" s="296"/>
      <c r="I92" s="48"/>
    </row>
    <row r="93" spans="1:9">
      <c r="A93" s="45"/>
      <c r="B93" s="45"/>
      <c r="C93" s="45"/>
      <c r="D93" s="294"/>
      <c r="E93" s="45"/>
      <c r="F93" s="295"/>
      <c r="G93" s="295"/>
      <c r="H93" s="296"/>
      <c r="I93" s="48"/>
    </row>
    <row r="94" spans="1:9">
      <c r="A94" s="45"/>
      <c r="B94" s="45"/>
      <c r="C94" s="45"/>
      <c r="D94" s="294"/>
      <c r="E94" s="45"/>
      <c r="F94" s="295"/>
      <c r="G94" s="295"/>
      <c r="H94" s="296"/>
      <c r="I94" s="48"/>
    </row>
    <row r="95" spans="1:9">
      <c r="A95" s="45"/>
      <c r="B95" s="45"/>
      <c r="C95" s="45"/>
      <c r="D95" s="294"/>
      <c r="E95" s="45"/>
      <c r="F95" s="295"/>
      <c r="G95" s="295"/>
      <c r="H95" s="296"/>
      <c r="I95" s="48"/>
    </row>
    <row r="96" spans="1:9">
      <c r="A96" s="45"/>
      <c r="B96" s="45"/>
      <c r="C96" s="45"/>
      <c r="D96" s="294"/>
      <c r="E96" s="45"/>
      <c r="F96" s="295"/>
      <c r="G96" s="295"/>
      <c r="H96" s="296"/>
      <c r="I96" s="48"/>
    </row>
    <row r="97" spans="1:9">
      <c r="A97" s="293"/>
      <c r="B97" s="293"/>
      <c r="C97" s="293"/>
      <c r="D97" s="299"/>
      <c r="E97" s="45"/>
      <c r="F97" s="297"/>
      <c r="G97" s="297"/>
      <c r="H97" s="298"/>
      <c r="I97" s="48"/>
    </row>
    <row r="98" spans="1:9">
      <c r="I98" s="48"/>
    </row>
  </sheetData>
  <sheetProtection algorithmName="SHA-512" hashValue="LuqGXJz91OE7rZrGVMTErNmbx0vsn61eA+dqmKHSulEjH/neVXGIqgesXJotiIkSuuE3KDRJEEhddF6shDiMTA==" saltValue="+QYP9diYjOdSxbVF21s+gg==" spinCount="100000" sheet="1" formatCells="0" formatColumns="0" formatRows="0"/>
  <mergeCells count="4">
    <mergeCell ref="B2:D2"/>
    <mergeCell ref="F2:H2"/>
    <mergeCell ref="B43:D43"/>
    <mergeCell ref="F43:H43"/>
  </mergeCells>
  <dataValidations disablePrompts="1" count="1">
    <dataValidation type="list" allowBlank="1" showInputMessage="1" showErrorMessage="1" sqref="C6 G6" xr:uid="{FB8902D9-7315-AE41-BE7A-037E86CE9E0F}">
      <formula1>"','"</formula1>
    </dataValidation>
  </dataValidation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BBF0-06FD-1540-A335-B394D6793EB5}">
  <sheetPr codeName="Sheet10">
    <pageSetUpPr fitToPage="1"/>
  </sheetPr>
  <dimension ref="A1:H255"/>
  <sheetViews>
    <sheetView showGridLines="0" zoomScale="80" zoomScaleNormal="80" zoomScaleSheetLayoutView="145" workbookViewId="0">
      <selection sqref="A1:C1"/>
    </sheetView>
  </sheetViews>
  <sheetFormatPr baseColWidth="10" defaultColWidth="11.5" defaultRowHeight="18"/>
  <cols>
    <col min="1" max="1" width="31.1640625" style="237" customWidth="1"/>
    <col min="2" max="2" width="138.5" style="237" bestFit="1" customWidth="1"/>
    <col min="3" max="3" width="23.6640625" style="237" customWidth="1"/>
    <col min="4" max="4" width="21.5" style="237" hidden="1" customWidth="1"/>
    <col min="5" max="5" width="23.6640625" style="233" hidden="1" customWidth="1"/>
    <col min="6" max="6" width="138.5" style="233" hidden="1" customWidth="1"/>
    <col min="7" max="7" width="30.83203125" style="233" hidden="1" customWidth="1"/>
    <col min="8" max="8" width="11.5" style="233" hidden="1" customWidth="1"/>
    <col min="9" max="9" width="0" style="233" hidden="1" customWidth="1"/>
    <col min="10" max="16384" width="11.5" style="233"/>
  </cols>
  <sheetData>
    <row r="1" spans="1:7" ht="19.5">
      <c r="A1" s="414" t="s">
        <v>7519</v>
      </c>
      <c r="B1" s="414"/>
      <c r="C1" s="414"/>
      <c r="D1" s="234"/>
    </row>
    <row r="2" spans="1:7" ht="21.5">
      <c r="A2" s="235" t="s">
        <v>7520</v>
      </c>
      <c r="B2" s="236" t="s">
        <v>7521</v>
      </c>
      <c r="C2" s="233"/>
    </row>
    <row r="3" spans="1:7" ht="21.5">
      <c r="A3" s="235" t="s">
        <v>7522</v>
      </c>
      <c r="B3" s="236" t="s">
        <v>7523</v>
      </c>
      <c r="C3" s="233"/>
    </row>
    <row r="4" spans="1:7" ht="21.5">
      <c r="A4" s="235" t="s">
        <v>7524</v>
      </c>
      <c r="B4" s="236" t="s">
        <v>7525</v>
      </c>
      <c r="C4" s="233"/>
    </row>
    <row r="5" spans="1:7" ht="21.5">
      <c r="A5" s="235" t="s">
        <v>7526</v>
      </c>
      <c r="B5" s="236" t="s">
        <v>7527</v>
      </c>
      <c r="C5" s="233"/>
    </row>
    <row r="6" spans="1:7" ht="19">
      <c r="A6" s="238"/>
      <c r="B6" s="238"/>
      <c r="C6" s="233"/>
    </row>
    <row r="7" spans="1:7" ht="21.5">
      <c r="A7" s="239" t="s">
        <v>7528</v>
      </c>
      <c r="B7" s="239" t="s">
        <v>7529</v>
      </c>
      <c r="C7" s="239" t="s">
        <v>7292</v>
      </c>
      <c r="D7" s="233"/>
      <c r="E7" s="239" t="s">
        <v>7292</v>
      </c>
      <c r="F7" s="239" t="s">
        <v>7529</v>
      </c>
      <c r="G7" s="239" t="s">
        <v>7528</v>
      </c>
    </row>
    <row r="8" spans="1:7" ht="21.5">
      <c r="A8" s="240" t="s">
        <v>7530</v>
      </c>
      <c r="B8" s="241" t="s">
        <v>7531</v>
      </c>
      <c r="C8" s="240">
        <v>35</v>
      </c>
      <c r="D8" s="233"/>
      <c r="E8" s="240">
        <v>35</v>
      </c>
      <c r="F8" s="241" t="s">
        <v>7532</v>
      </c>
      <c r="G8" s="240" t="s">
        <v>7530</v>
      </c>
    </row>
    <row r="9" spans="1:7" ht="21.5">
      <c r="A9" s="240" t="s">
        <v>7533</v>
      </c>
      <c r="B9" s="241" t="s">
        <v>7534</v>
      </c>
      <c r="C9" s="240">
        <v>34</v>
      </c>
      <c r="D9" s="233"/>
      <c r="E9" s="240">
        <v>34</v>
      </c>
      <c r="F9" s="241" t="s">
        <v>7535</v>
      </c>
      <c r="G9" s="240" t="s">
        <v>7533</v>
      </c>
    </row>
    <row r="10" spans="1:7" ht="21.5">
      <c r="A10" s="240" t="s">
        <v>7530</v>
      </c>
      <c r="B10" s="242" t="s">
        <v>7536</v>
      </c>
      <c r="C10" s="240"/>
      <c r="D10" s="233"/>
      <c r="E10" s="240"/>
      <c r="F10" s="242" t="s">
        <v>7537</v>
      </c>
      <c r="G10" s="240" t="s">
        <v>7530</v>
      </c>
    </row>
    <row r="11" spans="1:7" ht="21.5">
      <c r="A11" s="240" t="s">
        <v>482</v>
      </c>
      <c r="B11" s="242" t="s">
        <v>7538</v>
      </c>
      <c r="C11" s="240"/>
      <c r="D11" s="233"/>
      <c r="E11" s="240"/>
      <c r="F11" s="242" t="s">
        <v>7539</v>
      </c>
      <c r="G11" s="240" t="s">
        <v>482</v>
      </c>
    </row>
    <row r="12" spans="1:7" ht="21.5">
      <c r="A12" s="240" t="s">
        <v>7530</v>
      </c>
      <c r="B12" s="241" t="s">
        <v>7540</v>
      </c>
      <c r="C12" s="240">
        <v>35</v>
      </c>
      <c r="D12" s="233"/>
      <c r="E12" s="240">
        <v>35</v>
      </c>
      <c r="F12" s="241" t="s">
        <v>7541</v>
      </c>
      <c r="G12" s="240" t="s">
        <v>7530</v>
      </c>
    </row>
    <row r="13" spans="1:7" ht="21.5">
      <c r="A13" s="240" t="s">
        <v>7530</v>
      </c>
      <c r="B13" s="242" t="s">
        <v>7542</v>
      </c>
      <c r="C13" s="240"/>
      <c r="D13" s="233"/>
      <c r="E13" s="240"/>
      <c r="F13" s="242" t="s">
        <v>7543</v>
      </c>
      <c r="G13" s="240" t="s">
        <v>7530</v>
      </c>
    </row>
    <row r="14" spans="1:7" ht="21.5">
      <c r="A14" s="240" t="s">
        <v>7544</v>
      </c>
      <c r="B14" s="242" t="s">
        <v>7545</v>
      </c>
      <c r="C14" s="240"/>
      <c r="D14" s="233"/>
      <c r="E14" s="240"/>
      <c r="F14" s="242" t="s">
        <v>7546</v>
      </c>
      <c r="G14" s="240" t="s">
        <v>7544</v>
      </c>
    </row>
    <row r="15" spans="1:7" ht="21.5">
      <c r="A15" s="240" t="s">
        <v>7547</v>
      </c>
      <c r="B15" s="242" t="s">
        <v>7548</v>
      </c>
      <c r="C15" s="240"/>
      <c r="D15" s="233"/>
      <c r="E15" s="240"/>
      <c r="F15" s="242" t="s">
        <v>7549</v>
      </c>
      <c r="G15" s="240" t="s">
        <v>7547</v>
      </c>
    </row>
    <row r="16" spans="1:7" ht="21.5">
      <c r="A16" s="240" t="s">
        <v>7530</v>
      </c>
      <c r="B16" s="241" t="s">
        <v>7550</v>
      </c>
      <c r="C16" s="240"/>
      <c r="D16" s="233"/>
      <c r="E16" s="240"/>
      <c r="F16" s="241" t="s">
        <v>7551</v>
      </c>
      <c r="G16" s="240" t="s">
        <v>7530</v>
      </c>
    </row>
    <row r="17" spans="1:7" ht="21.5">
      <c r="A17" s="240" t="s">
        <v>7530</v>
      </c>
      <c r="B17" s="241" t="s">
        <v>7552</v>
      </c>
      <c r="C17" s="240"/>
      <c r="D17" s="233"/>
      <c r="E17" s="240"/>
      <c r="F17" s="241" t="s">
        <v>7553</v>
      </c>
      <c r="G17" s="240" t="s">
        <v>7530</v>
      </c>
    </row>
    <row r="18" spans="1:7" ht="21.5">
      <c r="A18" s="240" t="s">
        <v>7530</v>
      </c>
      <c r="B18" s="241" t="s">
        <v>7554</v>
      </c>
      <c r="C18" s="240"/>
      <c r="D18" s="233"/>
      <c r="E18" s="240"/>
      <c r="F18" s="241" t="s">
        <v>7555</v>
      </c>
      <c r="G18" s="240" t="s">
        <v>7530</v>
      </c>
    </row>
    <row r="19" spans="1:7" ht="21.5">
      <c r="A19" s="240" t="s">
        <v>482</v>
      </c>
      <c r="B19" s="242" t="s">
        <v>7556</v>
      </c>
      <c r="C19" s="240"/>
      <c r="D19" s="233"/>
      <c r="E19" s="240"/>
      <c r="F19" s="242" t="s">
        <v>7557</v>
      </c>
      <c r="G19" s="240" t="s">
        <v>482</v>
      </c>
    </row>
    <row r="20" spans="1:7" ht="21.5">
      <c r="A20" s="240" t="s">
        <v>7530</v>
      </c>
      <c r="B20" s="241" t="s">
        <v>7558</v>
      </c>
      <c r="C20" s="240">
        <v>35</v>
      </c>
      <c r="D20" s="233"/>
      <c r="E20" s="240">
        <v>35</v>
      </c>
      <c r="F20" s="241" t="s">
        <v>7559</v>
      </c>
      <c r="G20" s="240" t="s">
        <v>7530</v>
      </c>
    </row>
    <row r="21" spans="1:7" ht="21.5">
      <c r="A21" s="240" t="s">
        <v>7560</v>
      </c>
      <c r="B21" s="242" t="s">
        <v>7561</v>
      </c>
      <c r="C21" s="240"/>
      <c r="D21" s="233"/>
      <c r="E21" s="240"/>
      <c r="F21" s="242" t="s">
        <v>7562</v>
      </c>
      <c r="G21" s="240" t="s">
        <v>7560</v>
      </c>
    </row>
    <row r="22" spans="1:7" ht="21.5">
      <c r="A22" s="240" t="s">
        <v>482</v>
      </c>
      <c r="B22" s="241" t="s">
        <v>7563</v>
      </c>
      <c r="C22" s="240" t="s">
        <v>10</v>
      </c>
      <c r="D22" s="233"/>
      <c r="E22" s="240" t="s">
        <v>10</v>
      </c>
      <c r="F22" s="241" t="s">
        <v>7564</v>
      </c>
      <c r="G22" s="240" t="s">
        <v>482</v>
      </c>
    </row>
    <row r="23" spans="1:7" ht="21.5">
      <c r="A23" s="240" t="s">
        <v>7530</v>
      </c>
      <c r="B23" s="241" t="s">
        <v>7565</v>
      </c>
      <c r="C23" s="240">
        <v>35</v>
      </c>
      <c r="D23" s="233"/>
      <c r="E23" s="240">
        <v>35</v>
      </c>
      <c r="F23" s="241" t="s">
        <v>7566</v>
      </c>
      <c r="G23" s="240" t="s">
        <v>7530</v>
      </c>
    </row>
    <row r="24" spans="1:7" ht="21.5">
      <c r="A24" s="240" t="s">
        <v>7530</v>
      </c>
      <c r="B24" s="242" t="s">
        <v>7567</v>
      </c>
      <c r="C24" s="240"/>
      <c r="D24" s="233"/>
      <c r="E24" s="240"/>
      <c r="F24" s="242" t="s">
        <v>7568</v>
      </c>
      <c r="G24" s="240" t="s">
        <v>7530</v>
      </c>
    </row>
    <row r="25" spans="1:7" ht="21.5">
      <c r="A25" s="240" t="s">
        <v>7547</v>
      </c>
      <c r="B25" s="241" t="s">
        <v>7569</v>
      </c>
      <c r="C25" s="240">
        <v>33</v>
      </c>
      <c r="D25" s="233"/>
      <c r="E25" s="240">
        <v>33</v>
      </c>
      <c r="F25" s="241" t="s">
        <v>7570</v>
      </c>
      <c r="G25" s="240" t="s">
        <v>7547</v>
      </c>
    </row>
    <row r="26" spans="1:7" ht="21.5">
      <c r="A26" s="240" t="s">
        <v>7530</v>
      </c>
      <c r="B26" s="241" t="s">
        <v>7571</v>
      </c>
      <c r="C26" s="240">
        <v>35</v>
      </c>
      <c r="D26" s="233"/>
      <c r="E26" s="240">
        <v>35</v>
      </c>
      <c r="F26" s="241" t="s">
        <v>7572</v>
      </c>
      <c r="G26" s="240" t="s">
        <v>7530</v>
      </c>
    </row>
    <row r="27" spans="1:7" ht="21.5">
      <c r="A27" s="240" t="s">
        <v>7530</v>
      </c>
      <c r="B27" s="242" t="s">
        <v>7573</v>
      </c>
      <c r="C27" s="240"/>
      <c r="D27" s="233"/>
      <c r="E27" s="240"/>
      <c r="F27" s="242" t="s">
        <v>7574</v>
      </c>
      <c r="G27" s="240" t="s">
        <v>7530</v>
      </c>
    </row>
    <row r="28" spans="1:7" ht="21.5">
      <c r="A28" s="240" t="s">
        <v>7530</v>
      </c>
      <c r="B28" s="241" t="s">
        <v>7575</v>
      </c>
      <c r="C28" s="240">
        <v>35</v>
      </c>
      <c r="D28" s="233"/>
      <c r="E28" s="240">
        <v>35</v>
      </c>
      <c r="F28" s="241" t="s">
        <v>7576</v>
      </c>
      <c r="G28" s="240" t="s">
        <v>7530</v>
      </c>
    </row>
    <row r="29" spans="1:7" ht="21.5">
      <c r="A29" s="240" t="s">
        <v>7530</v>
      </c>
      <c r="B29" s="242" t="s">
        <v>7577</v>
      </c>
      <c r="C29" s="240"/>
      <c r="D29" s="233"/>
      <c r="E29" s="240"/>
      <c r="F29" s="242" t="s">
        <v>7578</v>
      </c>
      <c r="G29" s="240" t="s">
        <v>7530</v>
      </c>
    </row>
    <row r="30" spans="1:7" ht="21.5">
      <c r="A30" s="240" t="s">
        <v>7530</v>
      </c>
      <c r="B30" s="242" t="s">
        <v>7579</v>
      </c>
      <c r="C30" s="240"/>
      <c r="D30" s="233"/>
      <c r="E30" s="240"/>
      <c r="F30" s="242" t="s">
        <v>7580</v>
      </c>
      <c r="G30" s="240" t="s">
        <v>7530</v>
      </c>
    </row>
    <row r="31" spans="1:7" ht="21.5">
      <c r="A31" s="240" t="s">
        <v>482</v>
      </c>
      <c r="B31" s="241" t="s">
        <v>7581</v>
      </c>
      <c r="C31" s="240" t="s">
        <v>10</v>
      </c>
      <c r="D31" s="233"/>
      <c r="E31" s="240" t="s">
        <v>10</v>
      </c>
      <c r="F31" s="241" t="s">
        <v>7582</v>
      </c>
      <c r="G31" s="240" t="s">
        <v>482</v>
      </c>
    </row>
    <row r="32" spans="1:7" ht="21.5">
      <c r="A32" s="240" t="s">
        <v>482</v>
      </c>
      <c r="B32" s="242" t="s">
        <v>7583</v>
      </c>
      <c r="C32" s="240"/>
      <c r="D32" s="233"/>
      <c r="E32" s="240"/>
      <c r="F32" s="242" t="s">
        <v>7584</v>
      </c>
      <c r="G32" s="240" t="s">
        <v>482</v>
      </c>
    </row>
    <row r="33" spans="1:7" ht="21.5">
      <c r="A33" s="240" t="s">
        <v>482</v>
      </c>
      <c r="B33" s="242" t="s">
        <v>7585</v>
      </c>
      <c r="C33" s="240"/>
      <c r="D33" s="233"/>
      <c r="E33" s="240"/>
      <c r="F33" s="242" t="s">
        <v>7586</v>
      </c>
      <c r="G33" s="240" t="s">
        <v>482</v>
      </c>
    </row>
    <row r="34" spans="1:7" ht="21.5">
      <c r="A34" s="240" t="s">
        <v>482</v>
      </c>
      <c r="B34" s="242" t="s">
        <v>7587</v>
      </c>
      <c r="C34" s="240"/>
      <c r="D34" s="233"/>
      <c r="E34" s="240"/>
      <c r="F34" s="242" t="s">
        <v>7588</v>
      </c>
      <c r="G34" s="240" t="s">
        <v>482</v>
      </c>
    </row>
    <row r="35" spans="1:7" ht="21.5">
      <c r="A35" s="240" t="s">
        <v>482</v>
      </c>
      <c r="B35" s="242" t="s">
        <v>7589</v>
      </c>
      <c r="C35" s="240"/>
      <c r="D35" s="233"/>
      <c r="E35" s="240"/>
      <c r="F35" s="242" t="s">
        <v>7590</v>
      </c>
      <c r="G35" s="240" t="s">
        <v>482</v>
      </c>
    </row>
    <row r="36" spans="1:7" ht="21.5">
      <c r="A36" s="240" t="s">
        <v>482</v>
      </c>
      <c r="B36" s="242" t="s">
        <v>7591</v>
      </c>
      <c r="C36" s="240"/>
      <c r="D36" s="233"/>
      <c r="E36" s="240"/>
      <c r="F36" s="242" t="s">
        <v>7592</v>
      </c>
      <c r="G36" s="240" t="s">
        <v>482</v>
      </c>
    </row>
    <row r="37" spans="1:7" ht="21.5">
      <c r="A37" s="240" t="s">
        <v>7544</v>
      </c>
      <c r="B37" s="241" t="s">
        <v>7464</v>
      </c>
      <c r="C37" s="240">
        <v>33</v>
      </c>
      <c r="D37" s="233"/>
      <c r="E37" s="240">
        <v>33</v>
      </c>
      <c r="F37" s="241" t="s">
        <v>7593</v>
      </c>
      <c r="G37" s="240" t="s">
        <v>7544</v>
      </c>
    </row>
    <row r="38" spans="1:7" ht="21.5">
      <c r="A38" s="240" t="s">
        <v>7533</v>
      </c>
      <c r="B38" s="242" t="s">
        <v>7594</v>
      </c>
      <c r="C38" s="240"/>
      <c r="D38" s="233"/>
      <c r="E38" s="240"/>
      <c r="F38" s="242" t="s">
        <v>7595</v>
      </c>
      <c r="G38" s="240" t="s">
        <v>7533</v>
      </c>
    </row>
    <row r="39" spans="1:7" ht="21.5">
      <c r="A39" s="240" t="s">
        <v>7530</v>
      </c>
      <c r="B39" s="242" t="s">
        <v>7596</v>
      </c>
      <c r="C39" s="240"/>
      <c r="D39" s="233"/>
      <c r="E39" s="240"/>
      <c r="F39" s="242" t="s">
        <v>7597</v>
      </c>
      <c r="G39" s="240" t="s">
        <v>7530</v>
      </c>
    </row>
    <row r="40" spans="1:7" ht="21.5">
      <c r="A40" s="240" t="s">
        <v>482</v>
      </c>
      <c r="B40" s="241" t="s">
        <v>7598</v>
      </c>
      <c r="C40" s="240" t="s">
        <v>10</v>
      </c>
      <c r="D40" s="233"/>
      <c r="E40" s="240" t="s">
        <v>10</v>
      </c>
      <c r="F40" s="241" t="s">
        <v>7599</v>
      </c>
      <c r="G40" s="240" t="s">
        <v>482</v>
      </c>
    </row>
    <row r="41" spans="1:7" ht="21.5">
      <c r="A41" s="240" t="s">
        <v>7530</v>
      </c>
      <c r="B41" s="241" t="s">
        <v>7600</v>
      </c>
      <c r="C41" s="240">
        <v>35</v>
      </c>
      <c r="D41" s="233"/>
      <c r="E41" s="240">
        <v>35</v>
      </c>
      <c r="F41" s="241" t="s">
        <v>7601</v>
      </c>
      <c r="G41" s="240" t="s">
        <v>7530</v>
      </c>
    </row>
    <row r="42" spans="1:7" ht="21.5">
      <c r="A42" s="240" t="s">
        <v>7530</v>
      </c>
      <c r="B42" s="242" t="s">
        <v>7602</v>
      </c>
      <c r="C42" s="240"/>
      <c r="D42" s="233"/>
      <c r="E42" s="240"/>
      <c r="F42" s="242" t="s">
        <v>7603</v>
      </c>
      <c r="G42" s="240" t="s">
        <v>7530</v>
      </c>
    </row>
    <row r="43" spans="1:7" ht="21.5">
      <c r="A43" s="240" t="s">
        <v>7530</v>
      </c>
      <c r="B43" s="241" t="s">
        <v>7604</v>
      </c>
      <c r="C43" s="240">
        <v>35</v>
      </c>
      <c r="D43" s="233"/>
      <c r="E43" s="240">
        <v>35</v>
      </c>
      <c r="F43" s="241" t="s">
        <v>7605</v>
      </c>
      <c r="G43" s="240" t="s">
        <v>7530</v>
      </c>
    </row>
    <row r="44" spans="1:7" ht="21.5">
      <c r="A44" s="240" t="s">
        <v>7530</v>
      </c>
      <c r="B44" s="241" t="s">
        <v>7606</v>
      </c>
      <c r="C44" s="240"/>
      <c r="D44" s="233"/>
      <c r="E44" s="240"/>
      <c r="F44" s="241" t="s">
        <v>7607</v>
      </c>
      <c r="G44" s="240" t="s">
        <v>7530</v>
      </c>
    </row>
    <row r="45" spans="1:7" ht="21.5">
      <c r="A45" s="240" t="s">
        <v>7530</v>
      </c>
      <c r="B45" s="241" t="s">
        <v>7608</v>
      </c>
      <c r="C45" s="240">
        <v>35</v>
      </c>
      <c r="D45" s="233"/>
      <c r="E45" s="240">
        <v>35</v>
      </c>
      <c r="F45" s="241" t="s">
        <v>7609</v>
      </c>
      <c r="G45" s="240" t="s">
        <v>7530</v>
      </c>
    </row>
    <row r="46" spans="1:7" ht="21.5">
      <c r="A46" s="240" t="s">
        <v>7530</v>
      </c>
      <c r="B46" s="242" t="s">
        <v>7610</v>
      </c>
      <c r="C46" s="240"/>
      <c r="D46" s="233"/>
      <c r="E46" s="240"/>
      <c r="F46" s="242" t="s">
        <v>7611</v>
      </c>
      <c r="G46" s="240" t="s">
        <v>7530</v>
      </c>
    </row>
    <row r="47" spans="1:7" ht="21.5">
      <c r="A47" s="240" t="s">
        <v>7530</v>
      </c>
      <c r="B47" s="241" t="s">
        <v>7612</v>
      </c>
      <c r="C47" s="240">
        <v>35</v>
      </c>
      <c r="D47" s="233"/>
      <c r="E47" s="240">
        <v>35</v>
      </c>
      <c r="F47" s="241" t="s">
        <v>7613</v>
      </c>
      <c r="G47" s="240" t="s">
        <v>7530</v>
      </c>
    </row>
    <row r="48" spans="1:7" ht="21.5">
      <c r="A48" s="240" t="s">
        <v>7530</v>
      </c>
      <c r="B48" s="242" t="s">
        <v>7614</v>
      </c>
      <c r="C48" s="240"/>
      <c r="D48" s="233"/>
      <c r="E48" s="240"/>
      <c r="F48" s="242" t="s">
        <v>7615</v>
      </c>
      <c r="G48" s="240" t="s">
        <v>7530</v>
      </c>
    </row>
    <row r="49" spans="1:7" ht="21.5">
      <c r="A49" s="240" t="s">
        <v>7616</v>
      </c>
      <c r="B49" s="241" t="s">
        <v>7617</v>
      </c>
      <c r="C49" s="240">
        <v>35</v>
      </c>
      <c r="D49" s="233"/>
      <c r="E49" s="240">
        <v>35</v>
      </c>
      <c r="F49" s="241" t="s">
        <v>7618</v>
      </c>
      <c r="G49" s="240" t="s">
        <v>7616</v>
      </c>
    </row>
    <row r="50" spans="1:7" ht="21.5">
      <c r="A50" s="240" t="s">
        <v>482</v>
      </c>
      <c r="B50" s="242" t="s">
        <v>7619</v>
      </c>
      <c r="C50" s="240"/>
      <c r="D50" s="233"/>
      <c r="E50" s="240"/>
      <c r="F50" s="242" t="s">
        <v>7620</v>
      </c>
      <c r="G50" s="240" t="s">
        <v>482</v>
      </c>
    </row>
    <row r="51" spans="1:7" ht="21.5">
      <c r="A51" s="240" t="s">
        <v>7530</v>
      </c>
      <c r="B51" s="242" t="s">
        <v>7621</v>
      </c>
      <c r="C51" s="240"/>
      <c r="D51" s="233"/>
      <c r="E51" s="240"/>
      <c r="F51" s="242" t="s">
        <v>7622</v>
      </c>
      <c r="G51" s="240" t="s">
        <v>7530</v>
      </c>
    </row>
    <row r="52" spans="1:7" ht="21.5">
      <c r="A52" s="240" t="s">
        <v>7530</v>
      </c>
      <c r="B52" s="241" t="s">
        <v>7623</v>
      </c>
      <c r="C52" s="240"/>
      <c r="D52" s="233"/>
      <c r="E52" s="240"/>
      <c r="F52" s="241" t="s">
        <v>7624</v>
      </c>
      <c r="G52" s="240" t="s">
        <v>7530</v>
      </c>
    </row>
    <row r="53" spans="1:7" ht="21.5">
      <c r="A53" s="240" t="s">
        <v>7625</v>
      </c>
      <c r="B53" s="242" t="s">
        <v>7626</v>
      </c>
      <c r="C53" s="240"/>
      <c r="D53" s="233"/>
      <c r="E53" s="240"/>
      <c r="F53" s="242" t="s">
        <v>7627</v>
      </c>
      <c r="G53" s="240" t="s">
        <v>7625</v>
      </c>
    </row>
    <row r="54" spans="1:7" ht="21.5">
      <c r="A54" s="240" t="s">
        <v>7625</v>
      </c>
      <c r="B54" s="242" t="s">
        <v>7628</v>
      </c>
      <c r="C54" s="240"/>
      <c r="D54" s="233"/>
      <c r="E54" s="240"/>
      <c r="F54" s="242" t="s">
        <v>7629</v>
      </c>
      <c r="G54" s="240" t="s">
        <v>7625</v>
      </c>
    </row>
    <row r="55" spans="1:7" ht="21.5">
      <c r="A55" s="240" t="s">
        <v>7625</v>
      </c>
      <c r="B55" s="242" t="s">
        <v>7630</v>
      </c>
      <c r="C55" s="240"/>
      <c r="D55" s="233"/>
      <c r="E55" s="240"/>
      <c r="F55" s="242" t="s">
        <v>7631</v>
      </c>
      <c r="G55" s="240" t="s">
        <v>7625</v>
      </c>
    </row>
    <row r="56" spans="1:7" ht="21.5">
      <c r="A56" s="240" t="s">
        <v>7625</v>
      </c>
      <c r="B56" s="242" t="s">
        <v>7632</v>
      </c>
      <c r="C56" s="240"/>
      <c r="D56" s="233"/>
      <c r="E56" s="240"/>
      <c r="F56" s="242" t="s">
        <v>7633</v>
      </c>
      <c r="G56" s="240" t="s">
        <v>7625</v>
      </c>
    </row>
    <row r="57" spans="1:7" ht="21.5">
      <c r="A57" s="240" t="s">
        <v>7625</v>
      </c>
      <c r="B57" s="242" t="s">
        <v>7634</v>
      </c>
      <c r="C57" s="240"/>
      <c r="D57" s="233"/>
      <c r="E57" s="240"/>
      <c r="F57" s="242" t="s">
        <v>7635</v>
      </c>
      <c r="G57" s="240" t="s">
        <v>7625</v>
      </c>
    </row>
    <row r="58" spans="1:7" ht="21.5">
      <c r="A58" s="240" t="s">
        <v>7625</v>
      </c>
      <c r="B58" s="242" t="s">
        <v>7636</v>
      </c>
      <c r="C58" s="240"/>
      <c r="D58" s="233"/>
      <c r="E58" s="240"/>
      <c r="F58" s="242" t="s">
        <v>7637</v>
      </c>
      <c r="G58" s="240" t="s">
        <v>7625</v>
      </c>
    </row>
    <row r="59" spans="1:7" ht="21.5">
      <c r="A59" s="240" t="s">
        <v>482</v>
      </c>
      <c r="B59" s="242" t="s">
        <v>7638</v>
      </c>
      <c r="C59" s="240"/>
      <c r="D59" s="233"/>
      <c r="E59" s="240"/>
      <c r="F59" s="242" t="s">
        <v>7639</v>
      </c>
      <c r="G59" s="240" t="s">
        <v>482</v>
      </c>
    </row>
    <row r="60" spans="1:7" ht="21.5">
      <c r="A60" s="240" t="s">
        <v>482</v>
      </c>
      <c r="B60" s="241" t="s">
        <v>7640</v>
      </c>
      <c r="C60" s="240" t="s">
        <v>10</v>
      </c>
      <c r="D60" s="233"/>
      <c r="E60" s="240" t="s">
        <v>10</v>
      </c>
      <c r="F60" s="241" t="s">
        <v>7641</v>
      </c>
      <c r="G60" s="240" t="s">
        <v>482</v>
      </c>
    </row>
    <row r="61" spans="1:7" ht="21.5">
      <c r="A61" s="240" t="s">
        <v>482</v>
      </c>
      <c r="B61" s="242" t="s">
        <v>7642</v>
      </c>
      <c r="C61" s="240"/>
      <c r="D61" s="233"/>
      <c r="E61" s="240"/>
      <c r="F61" s="242" t="s">
        <v>7643</v>
      </c>
      <c r="G61" s="240" t="s">
        <v>482</v>
      </c>
    </row>
    <row r="62" spans="1:7" ht="21.5">
      <c r="A62" s="240" t="s">
        <v>482</v>
      </c>
      <c r="B62" s="241" t="s">
        <v>7644</v>
      </c>
      <c r="C62" s="240" t="s">
        <v>10</v>
      </c>
      <c r="D62" s="233"/>
      <c r="E62" s="240" t="s">
        <v>10</v>
      </c>
      <c r="F62" s="241" t="s">
        <v>7645</v>
      </c>
      <c r="G62" s="240" t="s">
        <v>482</v>
      </c>
    </row>
    <row r="63" spans="1:7" ht="21.5">
      <c r="A63" s="240" t="s">
        <v>7530</v>
      </c>
      <c r="B63" s="241" t="s">
        <v>7646</v>
      </c>
      <c r="C63" s="240">
        <v>35</v>
      </c>
      <c r="D63" s="233"/>
      <c r="E63" s="240">
        <v>35</v>
      </c>
      <c r="F63" s="241" t="s">
        <v>7647</v>
      </c>
      <c r="G63" s="240" t="s">
        <v>7530</v>
      </c>
    </row>
    <row r="64" spans="1:7" ht="21.5">
      <c r="A64" s="240" t="s">
        <v>482</v>
      </c>
      <c r="B64" s="241" t="s">
        <v>7648</v>
      </c>
      <c r="C64" s="240" t="s">
        <v>10</v>
      </c>
      <c r="D64" s="233"/>
      <c r="E64" s="240" t="s">
        <v>10</v>
      </c>
      <c r="F64" s="241" t="s">
        <v>7649</v>
      </c>
      <c r="G64" s="240" t="s">
        <v>482</v>
      </c>
    </row>
    <row r="65" spans="1:7" ht="21.5">
      <c r="A65" s="240" t="s">
        <v>7544</v>
      </c>
      <c r="B65" s="241" t="s">
        <v>7650</v>
      </c>
      <c r="C65" s="240">
        <v>33</v>
      </c>
      <c r="D65" s="233"/>
      <c r="E65" s="240">
        <v>33</v>
      </c>
      <c r="F65" s="241" t="s">
        <v>7651</v>
      </c>
      <c r="G65" s="240" t="s">
        <v>7544</v>
      </c>
    </row>
    <row r="66" spans="1:7" ht="21.5">
      <c r="A66" s="240" t="s">
        <v>7544</v>
      </c>
      <c r="B66" s="242" t="s">
        <v>7652</v>
      </c>
      <c r="C66" s="240"/>
      <c r="D66" s="233"/>
      <c r="E66" s="240"/>
      <c r="F66" s="242" t="s">
        <v>7653</v>
      </c>
      <c r="G66" s="240" t="s">
        <v>7544</v>
      </c>
    </row>
    <row r="67" spans="1:7" ht="21.5">
      <c r="A67" s="240" t="s">
        <v>7544</v>
      </c>
      <c r="B67" s="242" t="s">
        <v>7654</v>
      </c>
      <c r="C67" s="240"/>
      <c r="D67" s="233"/>
      <c r="E67" s="240"/>
      <c r="F67" s="242" t="s">
        <v>7655</v>
      </c>
      <c r="G67" s="240" t="s">
        <v>7544</v>
      </c>
    </row>
    <row r="68" spans="1:7" ht="21.5">
      <c r="A68" s="240" t="s">
        <v>482</v>
      </c>
      <c r="B68" s="241" t="s">
        <v>7656</v>
      </c>
      <c r="C68" s="240" t="s">
        <v>10</v>
      </c>
      <c r="D68" s="233"/>
      <c r="E68" s="240" t="s">
        <v>10</v>
      </c>
      <c r="F68" s="241" t="s">
        <v>7657</v>
      </c>
      <c r="G68" s="240" t="s">
        <v>482</v>
      </c>
    </row>
    <row r="69" spans="1:7" ht="21.5">
      <c r="A69" s="240" t="s">
        <v>7530</v>
      </c>
      <c r="B69" s="242" t="s">
        <v>7658</v>
      </c>
      <c r="C69" s="240"/>
      <c r="D69" s="233"/>
      <c r="E69" s="240"/>
      <c r="F69" s="242" t="s">
        <v>7659</v>
      </c>
      <c r="G69" s="240" t="s">
        <v>7530</v>
      </c>
    </row>
    <row r="70" spans="1:7" ht="21.5">
      <c r="A70" s="240" t="s">
        <v>7530</v>
      </c>
      <c r="B70" s="242" t="s">
        <v>7660</v>
      </c>
      <c r="C70" s="240"/>
      <c r="D70" s="233"/>
      <c r="E70" s="240"/>
      <c r="F70" s="242" t="s">
        <v>7661</v>
      </c>
      <c r="G70" s="240" t="s">
        <v>7530</v>
      </c>
    </row>
    <row r="71" spans="1:7" ht="21.5">
      <c r="A71" s="240" t="s">
        <v>482</v>
      </c>
      <c r="B71" s="241" t="s">
        <v>7662</v>
      </c>
      <c r="C71" s="240" t="s">
        <v>10</v>
      </c>
      <c r="D71" s="233"/>
      <c r="E71" s="240" t="s">
        <v>10</v>
      </c>
      <c r="F71" s="241" t="s">
        <v>7663</v>
      </c>
      <c r="G71" s="240" t="s">
        <v>482</v>
      </c>
    </row>
    <row r="72" spans="1:7" ht="21.5">
      <c r="A72" s="240" t="s">
        <v>7530</v>
      </c>
      <c r="B72" s="241" t="s">
        <v>7664</v>
      </c>
      <c r="C72" s="240">
        <v>35</v>
      </c>
      <c r="D72" s="233"/>
      <c r="E72" s="240">
        <v>35</v>
      </c>
      <c r="F72" s="241" t="s">
        <v>7665</v>
      </c>
      <c r="G72" s="240" t="s">
        <v>7530</v>
      </c>
    </row>
    <row r="73" spans="1:7" ht="21.5">
      <c r="A73" s="240" t="s">
        <v>7547</v>
      </c>
      <c r="B73" s="241" t="s">
        <v>7666</v>
      </c>
      <c r="C73" s="240">
        <v>33</v>
      </c>
      <c r="D73" s="233"/>
      <c r="E73" s="240">
        <v>33</v>
      </c>
      <c r="F73" s="241" t="s">
        <v>7667</v>
      </c>
      <c r="G73" s="240" t="s">
        <v>7547</v>
      </c>
    </row>
    <row r="74" spans="1:7" ht="21.5">
      <c r="A74" s="240" t="s">
        <v>482</v>
      </c>
      <c r="B74" s="242" t="s">
        <v>7668</v>
      </c>
      <c r="C74" s="240"/>
      <c r="D74" s="233"/>
      <c r="E74" s="240"/>
      <c r="F74" s="242" t="s">
        <v>7669</v>
      </c>
      <c r="G74" s="240" t="s">
        <v>482</v>
      </c>
    </row>
    <row r="75" spans="1:7" ht="21.5">
      <c r="A75" s="240" t="s">
        <v>7530</v>
      </c>
      <c r="B75" s="242" t="s">
        <v>7670</v>
      </c>
      <c r="C75" s="240"/>
      <c r="D75" s="233"/>
      <c r="E75" s="240"/>
      <c r="F75" s="242" t="s">
        <v>7671</v>
      </c>
      <c r="G75" s="240" t="s">
        <v>7530</v>
      </c>
    </row>
    <row r="76" spans="1:7" ht="21.5">
      <c r="A76" s="240" t="s">
        <v>482</v>
      </c>
      <c r="B76" s="241" t="s">
        <v>7672</v>
      </c>
      <c r="C76" s="240" t="s">
        <v>10</v>
      </c>
      <c r="D76" s="233"/>
      <c r="E76" s="240" t="s">
        <v>10</v>
      </c>
      <c r="F76" s="241" t="s">
        <v>7673</v>
      </c>
      <c r="G76" s="240" t="s">
        <v>482</v>
      </c>
    </row>
    <row r="77" spans="1:7" ht="21.5">
      <c r="A77" s="240" t="s">
        <v>7560</v>
      </c>
      <c r="B77" s="241" t="s">
        <v>7674</v>
      </c>
      <c r="C77" s="240">
        <v>34</v>
      </c>
      <c r="D77" s="233"/>
      <c r="E77" s="240">
        <v>34</v>
      </c>
      <c r="F77" s="241" t="s">
        <v>7675</v>
      </c>
      <c r="G77" s="240" t="s">
        <v>7560</v>
      </c>
    </row>
    <row r="78" spans="1:7" ht="21.5">
      <c r="A78" s="240" t="s">
        <v>482</v>
      </c>
      <c r="B78" s="242" t="s">
        <v>7676</v>
      </c>
      <c r="C78" s="240"/>
      <c r="D78" s="233"/>
      <c r="E78" s="240"/>
      <c r="F78" s="242" t="s">
        <v>7677</v>
      </c>
      <c r="G78" s="240" t="s">
        <v>482</v>
      </c>
    </row>
    <row r="79" spans="1:7" ht="21.5">
      <c r="A79" s="240" t="s">
        <v>7625</v>
      </c>
      <c r="B79" s="241" t="s">
        <v>7678</v>
      </c>
      <c r="C79" s="240">
        <v>35</v>
      </c>
      <c r="D79" s="233"/>
      <c r="E79" s="240">
        <v>35</v>
      </c>
      <c r="F79" s="241" t="s">
        <v>7679</v>
      </c>
      <c r="G79" s="240" t="s">
        <v>7625</v>
      </c>
    </row>
    <row r="80" spans="1:7" ht="21.5">
      <c r="A80" s="240" t="s">
        <v>482</v>
      </c>
      <c r="B80" s="242" t="s">
        <v>7680</v>
      </c>
      <c r="C80" s="240"/>
      <c r="D80" s="233"/>
      <c r="E80" s="240"/>
      <c r="F80" s="242" t="s">
        <v>7681</v>
      </c>
      <c r="G80" s="240" t="s">
        <v>482</v>
      </c>
    </row>
    <row r="81" spans="1:7" ht="21.5">
      <c r="A81" s="240" t="s">
        <v>482</v>
      </c>
      <c r="B81" s="241" t="s">
        <v>7682</v>
      </c>
      <c r="C81" s="240" t="s">
        <v>10</v>
      </c>
      <c r="D81" s="233"/>
      <c r="E81" s="240" t="s">
        <v>10</v>
      </c>
      <c r="F81" s="241" t="s">
        <v>7683</v>
      </c>
      <c r="G81" s="240" t="s">
        <v>482</v>
      </c>
    </row>
    <row r="82" spans="1:7" ht="21.5">
      <c r="A82" s="240" t="s">
        <v>7533</v>
      </c>
      <c r="B82" s="242" t="s">
        <v>7684</v>
      </c>
      <c r="C82" s="240"/>
      <c r="D82" s="233"/>
      <c r="E82" s="240"/>
      <c r="F82" s="242" t="s">
        <v>7685</v>
      </c>
      <c r="G82" s="240" t="s">
        <v>7686</v>
      </c>
    </row>
    <row r="83" spans="1:7" ht="21.5">
      <c r="A83" s="240" t="s">
        <v>7687</v>
      </c>
      <c r="B83" s="241" t="s">
        <v>7688</v>
      </c>
      <c r="C83" s="240">
        <v>33</v>
      </c>
      <c r="D83" s="233"/>
      <c r="E83" s="240">
        <v>33</v>
      </c>
      <c r="F83" s="241" t="s">
        <v>7689</v>
      </c>
      <c r="G83" s="240" t="s">
        <v>7687</v>
      </c>
    </row>
    <row r="84" spans="1:7" ht="21.5">
      <c r="A84" s="240" t="s">
        <v>482</v>
      </c>
      <c r="B84" s="242" t="s">
        <v>7690</v>
      </c>
      <c r="C84" s="240"/>
      <c r="D84" s="233"/>
      <c r="E84" s="240"/>
      <c r="F84" s="242" t="s">
        <v>7691</v>
      </c>
      <c r="G84" s="240" t="s">
        <v>482</v>
      </c>
    </row>
    <row r="85" spans="1:7" ht="21.5">
      <c r="A85" s="240" t="s">
        <v>482</v>
      </c>
      <c r="B85" s="242" t="s">
        <v>7692</v>
      </c>
      <c r="C85" s="240"/>
      <c r="D85" s="233"/>
      <c r="E85" s="240"/>
      <c r="F85" s="242" t="s">
        <v>7693</v>
      </c>
      <c r="G85" s="240" t="s">
        <v>482</v>
      </c>
    </row>
    <row r="86" spans="1:7" ht="21.5">
      <c r="A86" s="240" t="s">
        <v>482</v>
      </c>
      <c r="B86" s="241" t="s">
        <v>7694</v>
      </c>
      <c r="C86" s="240" t="s">
        <v>10</v>
      </c>
      <c r="D86" s="233"/>
      <c r="E86" s="240" t="s">
        <v>10</v>
      </c>
      <c r="F86" s="241" t="s">
        <v>7695</v>
      </c>
      <c r="G86" s="240" t="s">
        <v>482</v>
      </c>
    </row>
    <row r="87" spans="1:7" ht="21.5">
      <c r="A87" s="240" t="s">
        <v>7696</v>
      </c>
      <c r="B87" s="241" t="s">
        <v>7697</v>
      </c>
      <c r="C87" s="240" t="s">
        <v>10</v>
      </c>
      <c r="D87" s="233"/>
      <c r="E87" s="240" t="s">
        <v>10</v>
      </c>
      <c r="F87" s="241" t="s">
        <v>7698</v>
      </c>
      <c r="G87" s="240" t="s">
        <v>7696</v>
      </c>
    </row>
    <row r="88" spans="1:7" ht="21.5">
      <c r="A88" s="240" t="s">
        <v>7530</v>
      </c>
      <c r="B88" s="241" t="s">
        <v>7699</v>
      </c>
      <c r="C88" s="240">
        <v>35</v>
      </c>
      <c r="D88" s="233"/>
      <c r="E88" s="240">
        <v>35</v>
      </c>
      <c r="F88" s="241" t="s">
        <v>7700</v>
      </c>
      <c r="G88" s="240" t="s">
        <v>7530</v>
      </c>
    </row>
    <row r="89" spans="1:7" ht="21.5">
      <c r="A89" s="240" t="s">
        <v>7533</v>
      </c>
      <c r="B89" s="242" t="s">
        <v>7701</v>
      </c>
      <c r="C89" s="240"/>
      <c r="D89" s="233"/>
      <c r="E89" s="240"/>
      <c r="F89" s="242" t="s">
        <v>7702</v>
      </c>
      <c r="G89" s="240" t="s">
        <v>7533</v>
      </c>
    </row>
    <row r="90" spans="1:7" ht="21.5">
      <c r="A90" s="240" t="s">
        <v>7533</v>
      </c>
      <c r="B90" s="242" t="s">
        <v>7703</v>
      </c>
      <c r="C90" s="240"/>
      <c r="D90" s="233"/>
      <c r="E90" s="240"/>
      <c r="F90" s="242" t="s">
        <v>7704</v>
      </c>
      <c r="G90" s="240" t="s">
        <v>7686</v>
      </c>
    </row>
    <row r="91" spans="1:7" ht="21.5">
      <c r="A91" s="240" t="s">
        <v>7533</v>
      </c>
      <c r="B91" s="241" t="s">
        <v>7705</v>
      </c>
      <c r="C91" s="240">
        <v>34</v>
      </c>
      <c r="D91" s="233"/>
      <c r="E91" s="240">
        <v>34</v>
      </c>
      <c r="F91" s="241" t="s">
        <v>7706</v>
      </c>
      <c r="G91" s="240" t="s">
        <v>7707</v>
      </c>
    </row>
    <row r="92" spans="1:7" ht="21.5">
      <c r="A92" s="240" t="s">
        <v>7533</v>
      </c>
      <c r="B92" s="241" t="s">
        <v>7708</v>
      </c>
      <c r="C92" s="240">
        <v>34</v>
      </c>
      <c r="D92" s="233"/>
      <c r="E92" s="240">
        <v>34</v>
      </c>
      <c r="F92" s="241" t="s">
        <v>7709</v>
      </c>
      <c r="G92" s="240" t="s">
        <v>7707</v>
      </c>
    </row>
    <row r="93" spans="1:7" ht="21.5">
      <c r="A93" s="240" t="s">
        <v>7533</v>
      </c>
      <c r="B93" s="242" t="s">
        <v>7710</v>
      </c>
      <c r="C93" s="240"/>
      <c r="D93" s="233"/>
      <c r="E93" s="240"/>
      <c r="F93" s="242" t="s">
        <v>7711</v>
      </c>
      <c r="G93" s="240" t="s">
        <v>7686</v>
      </c>
    </row>
    <row r="94" spans="1:7" ht="21.5">
      <c r="A94" s="240" t="s">
        <v>7625</v>
      </c>
      <c r="B94" s="241" t="s">
        <v>7712</v>
      </c>
      <c r="C94" s="240">
        <v>35</v>
      </c>
      <c r="D94" s="233"/>
      <c r="E94" s="240">
        <v>35</v>
      </c>
      <c r="F94" s="241" t="s">
        <v>7713</v>
      </c>
      <c r="G94" s="240" t="s">
        <v>7625</v>
      </c>
    </row>
    <row r="95" spans="1:7" ht="21.5">
      <c r="A95" s="240" t="s">
        <v>7625</v>
      </c>
      <c r="B95" s="242" t="s">
        <v>7714</v>
      </c>
      <c r="C95" s="240"/>
      <c r="D95" s="233"/>
      <c r="E95" s="240"/>
      <c r="F95" s="242" t="s">
        <v>7715</v>
      </c>
      <c r="G95" s="240" t="s">
        <v>7625</v>
      </c>
    </row>
    <row r="96" spans="1:7" ht="21.5">
      <c r="A96" s="240" t="s">
        <v>7547</v>
      </c>
      <c r="B96" s="242" t="s">
        <v>7716</v>
      </c>
      <c r="C96" s="240"/>
      <c r="D96" s="233"/>
      <c r="E96" s="240"/>
      <c r="F96" s="242" t="s">
        <v>7717</v>
      </c>
      <c r="G96" s="240" t="s">
        <v>7547</v>
      </c>
    </row>
    <row r="97" spans="1:7" ht="21.5">
      <c r="A97" s="240" t="s">
        <v>7544</v>
      </c>
      <c r="B97" s="241" t="s">
        <v>7718</v>
      </c>
      <c r="C97" s="240">
        <v>33</v>
      </c>
      <c r="D97" s="233"/>
      <c r="E97" s="240">
        <v>33</v>
      </c>
      <c r="F97" s="241" t="s">
        <v>7719</v>
      </c>
      <c r="G97" s="240" t="s">
        <v>7544</v>
      </c>
    </row>
    <row r="98" spans="1:7" ht="21.5">
      <c r="A98" s="240" t="s">
        <v>7544</v>
      </c>
      <c r="B98" s="242" t="s">
        <v>7720</v>
      </c>
      <c r="C98" s="240"/>
      <c r="D98" s="233"/>
      <c r="E98" s="240"/>
      <c r="F98" s="242" t="s">
        <v>7721</v>
      </c>
      <c r="G98" s="240" t="s">
        <v>7544</v>
      </c>
    </row>
    <row r="99" spans="1:7" ht="21.5">
      <c r="A99" s="240" t="s">
        <v>482</v>
      </c>
      <c r="B99" s="241" t="s">
        <v>7722</v>
      </c>
      <c r="C99" s="240" t="s">
        <v>10</v>
      </c>
      <c r="D99" s="233"/>
      <c r="E99" s="240" t="s">
        <v>10</v>
      </c>
      <c r="F99" s="241" t="s">
        <v>7723</v>
      </c>
      <c r="G99" s="240" t="s">
        <v>482</v>
      </c>
    </row>
    <row r="100" spans="1:7" ht="21.5">
      <c r="A100" s="240" t="s">
        <v>482</v>
      </c>
      <c r="B100" s="242" t="s">
        <v>7724</v>
      </c>
      <c r="C100" s="240"/>
      <c r="D100" s="233"/>
      <c r="E100" s="240"/>
      <c r="F100" s="242" t="s">
        <v>7725</v>
      </c>
      <c r="G100" s="240" t="s">
        <v>482</v>
      </c>
    </row>
    <row r="101" spans="1:7" ht="21.5">
      <c r="A101" s="240" t="s">
        <v>482</v>
      </c>
      <c r="B101" s="242" t="s">
        <v>7726</v>
      </c>
      <c r="C101" s="240"/>
      <c r="D101" s="233"/>
      <c r="E101" s="240"/>
      <c r="F101" s="242" t="s">
        <v>7727</v>
      </c>
      <c r="G101" s="240" t="s">
        <v>482</v>
      </c>
    </row>
    <row r="102" spans="1:7" ht="21.5">
      <c r="A102" s="240" t="s">
        <v>482</v>
      </c>
      <c r="B102" s="242" t="s">
        <v>7728</v>
      </c>
      <c r="C102" s="240"/>
      <c r="D102" s="233"/>
      <c r="E102" s="240"/>
      <c r="F102" s="242" t="s">
        <v>7729</v>
      </c>
      <c r="G102" s="240" t="s">
        <v>482</v>
      </c>
    </row>
    <row r="103" spans="1:7" ht="21.5">
      <c r="A103" s="240" t="s">
        <v>482</v>
      </c>
      <c r="B103" s="241" t="s">
        <v>7730</v>
      </c>
      <c r="C103" s="240" t="s">
        <v>10</v>
      </c>
      <c r="D103" s="233"/>
      <c r="E103" s="240" t="s">
        <v>10</v>
      </c>
      <c r="F103" s="241" t="s">
        <v>7731</v>
      </c>
      <c r="G103" s="240" t="s">
        <v>482</v>
      </c>
    </row>
    <row r="104" spans="1:7" ht="21.5">
      <c r="A104" s="240" t="s">
        <v>7530</v>
      </c>
      <c r="B104" s="241" t="s">
        <v>7732</v>
      </c>
      <c r="C104" s="240"/>
      <c r="D104" s="233"/>
      <c r="E104" s="240"/>
      <c r="F104" s="241" t="s">
        <v>7733</v>
      </c>
      <c r="G104" s="240" t="s">
        <v>7530</v>
      </c>
    </row>
    <row r="105" spans="1:7" ht="21.5">
      <c r="A105" s="240" t="s">
        <v>7687</v>
      </c>
      <c r="B105" s="241" t="s">
        <v>7734</v>
      </c>
      <c r="C105" s="240">
        <v>33</v>
      </c>
      <c r="D105" s="233"/>
      <c r="E105" s="240">
        <v>33</v>
      </c>
      <c r="F105" s="241" t="s">
        <v>7735</v>
      </c>
      <c r="G105" s="240" t="s">
        <v>7687</v>
      </c>
    </row>
    <row r="106" spans="1:7" ht="21.5">
      <c r="A106" s="240" t="s">
        <v>7560</v>
      </c>
      <c r="B106" s="241" t="s">
        <v>7736</v>
      </c>
      <c r="C106" s="240">
        <v>34</v>
      </c>
      <c r="D106" s="233"/>
      <c r="E106" s="240">
        <v>34</v>
      </c>
      <c r="F106" s="241" t="s">
        <v>7737</v>
      </c>
      <c r="G106" s="240" t="s">
        <v>7560</v>
      </c>
    </row>
    <row r="107" spans="1:7" ht="21.5">
      <c r="A107" s="240" t="s">
        <v>482</v>
      </c>
      <c r="B107" s="241" t="s">
        <v>7738</v>
      </c>
      <c r="C107" s="240" t="s">
        <v>10</v>
      </c>
      <c r="D107" s="233"/>
      <c r="E107" s="240" t="s">
        <v>10</v>
      </c>
      <c r="F107" s="241" t="s">
        <v>7739</v>
      </c>
      <c r="G107" s="240" t="s">
        <v>482</v>
      </c>
    </row>
    <row r="108" spans="1:7" ht="21.5">
      <c r="A108" s="240" t="s">
        <v>7530</v>
      </c>
      <c r="B108" s="241" t="s">
        <v>7740</v>
      </c>
      <c r="C108" s="240">
        <v>35</v>
      </c>
      <c r="D108" s="233"/>
      <c r="E108" s="240">
        <v>35</v>
      </c>
      <c r="F108" s="241" t="s">
        <v>7741</v>
      </c>
      <c r="G108" s="240" t="s">
        <v>7530</v>
      </c>
    </row>
    <row r="109" spans="1:7" ht="21.5">
      <c r="A109" s="240" t="s">
        <v>7530</v>
      </c>
      <c r="B109" s="242" t="s">
        <v>7742</v>
      </c>
      <c r="C109" s="240"/>
      <c r="D109" s="233"/>
      <c r="E109" s="240"/>
      <c r="F109" s="242" t="s">
        <v>7743</v>
      </c>
      <c r="G109" s="240" t="s">
        <v>7530</v>
      </c>
    </row>
    <row r="110" spans="1:7" ht="21.5">
      <c r="A110" s="240" t="s">
        <v>482</v>
      </c>
      <c r="B110" s="241" t="s">
        <v>7744</v>
      </c>
      <c r="C110" s="240" t="s">
        <v>10</v>
      </c>
      <c r="D110" s="233"/>
      <c r="E110" s="240" t="s">
        <v>10</v>
      </c>
      <c r="F110" s="241" t="s">
        <v>7745</v>
      </c>
      <c r="G110" s="240" t="s">
        <v>482</v>
      </c>
    </row>
    <row r="111" spans="1:7" ht="21.5">
      <c r="A111" s="240" t="s">
        <v>482</v>
      </c>
      <c r="B111" s="241" t="s">
        <v>7746</v>
      </c>
      <c r="C111" s="240" t="s">
        <v>10</v>
      </c>
      <c r="D111" s="233"/>
      <c r="E111" s="240" t="s">
        <v>10</v>
      </c>
      <c r="F111" s="241" t="s">
        <v>7747</v>
      </c>
      <c r="G111" s="240" t="s">
        <v>482</v>
      </c>
    </row>
    <row r="112" spans="1:7" ht="21.5">
      <c r="A112" s="240" t="s">
        <v>7547</v>
      </c>
      <c r="B112" s="242" t="s">
        <v>7748</v>
      </c>
      <c r="C112" s="240"/>
      <c r="D112" s="233"/>
      <c r="E112" s="240"/>
      <c r="F112" s="242" t="s">
        <v>7749</v>
      </c>
      <c r="G112" s="240" t="s">
        <v>7547</v>
      </c>
    </row>
    <row r="113" spans="1:7" ht="21.5">
      <c r="A113" s="240" t="s">
        <v>7547</v>
      </c>
      <c r="B113" s="242" t="s">
        <v>7750</v>
      </c>
      <c r="C113" s="240"/>
      <c r="D113" s="233"/>
      <c r="E113" s="240"/>
      <c r="F113" s="242" t="s">
        <v>7751</v>
      </c>
      <c r="G113" s="240" t="s">
        <v>7547</v>
      </c>
    </row>
    <row r="114" spans="1:7" ht="21.5">
      <c r="A114" s="240" t="s">
        <v>482</v>
      </c>
      <c r="B114" s="241" t="s">
        <v>7752</v>
      </c>
      <c r="C114" s="240" t="s">
        <v>10</v>
      </c>
      <c r="D114" s="233"/>
      <c r="E114" s="240" t="s">
        <v>10</v>
      </c>
      <c r="F114" s="241" t="s">
        <v>7753</v>
      </c>
      <c r="G114" s="240" t="s">
        <v>482</v>
      </c>
    </row>
    <row r="115" spans="1:7" ht="21.5">
      <c r="A115" s="240" t="s">
        <v>7530</v>
      </c>
      <c r="B115" s="241" t="s">
        <v>7754</v>
      </c>
      <c r="C115" s="240">
        <v>35</v>
      </c>
      <c r="D115" s="233"/>
      <c r="E115" s="240">
        <v>35</v>
      </c>
      <c r="F115" s="241" t="s">
        <v>7755</v>
      </c>
      <c r="G115" s="240" t="s">
        <v>7530</v>
      </c>
    </row>
    <row r="116" spans="1:7" ht="21.5">
      <c r="A116" s="240" t="s">
        <v>7530</v>
      </c>
      <c r="B116" s="241" t="s">
        <v>7756</v>
      </c>
      <c r="C116" s="240"/>
      <c r="D116" s="233"/>
      <c r="E116" s="240"/>
      <c r="F116" s="241" t="s">
        <v>7757</v>
      </c>
      <c r="G116" s="240" t="s">
        <v>7530</v>
      </c>
    </row>
    <row r="117" spans="1:7" ht="21.5">
      <c r="A117" s="240" t="s">
        <v>7530</v>
      </c>
      <c r="B117" s="242" t="s">
        <v>7758</v>
      </c>
      <c r="C117" s="240"/>
      <c r="D117" s="233"/>
      <c r="E117" s="240"/>
      <c r="F117" s="242" t="s">
        <v>7759</v>
      </c>
      <c r="G117" s="240" t="s">
        <v>7530</v>
      </c>
    </row>
    <row r="118" spans="1:7" ht="21.5">
      <c r="A118" s="240" t="s">
        <v>7687</v>
      </c>
      <c r="B118" s="242" t="s">
        <v>7760</v>
      </c>
      <c r="C118" s="240"/>
      <c r="D118" s="233"/>
      <c r="E118" s="240"/>
      <c r="F118" s="242" t="s">
        <v>7761</v>
      </c>
      <c r="G118" s="240" t="s">
        <v>7687</v>
      </c>
    </row>
    <row r="119" spans="1:7" ht="21.5">
      <c r="A119" s="240" t="s">
        <v>7530</v>
      </c>
      <c r="B119" s="241" t="s">
        <v>7762</v>
      </c>
      <c r="C119" s="240">
        <v>35</v>
      </c>
      <c r="D119" s="233"/>
      <c r="E119" s="240">
        <v>35</v>
      </c>
      <c r="F119" s="241" t="s">
        <v>7763</v>
      </c>
      <c r="G119" s="240" t="s">
        <v>7530</v>
      </c>
    </row>
    <row r="120" spans="1:7" ht="21.5">
      <c r="A120" s="240" t="s">
        <v>482</v>
      </c>
      <c r="B120" s="241" t="s">
        <v>7764</v>
      </c>
      <c r="C120" s="240" t="s">
        <v>10</v>
      </c>
      <c r="D120" s="233"/>
      <c r="E120" s="240" t="s">
        <v>10</v>
      </c>
      <c r="F120" s="241" t="s">
        <v>7765</v>
      </c>
      <c r="G120" s="240" t="s">
        <v>482</v>
      </c>
    </row>
    <row r="121" spans="1:7" ht="21.5">
      <c r="A121" s="240" t="s">
        <v>482</v>
      </c>
      <c r="B121" s="242" t="s">
        <v>7766</v>
      </c>
      <c r="C121" s="240"/>
      <c r="D121" s="233"/>
      <c r="E121" s="240"/>
      <c r="F121" s="242" t="s">
        <v>7767</v>
      </c>
      <c r="G121" s="240" t="s">
        <v>482</v>
      </c>
    </row>
    <row r="122" spans="1:7" ht="21.5">
      <c r="A122" s="240" t="s">
        <v>482</v>
      </c>
      <c r="B122" s="242" t="s">
        <v>7768</v>
      </c>
      <c r="C122" s="240"/>
      <c r="D122" s="233"/>
      <c r="E122" s="240"/>
      <c r="F122" s="242" t="s">
        <v>7769</v>
      </c>
      <c r="G122" s="240" t="s">
        <v>482</v>
      </c>
    </row>
    <row r="123" spans="1:7" ht="21.5">
      <c r="A123" s="240" t="s">
        <v>7533</v>
      </c>
      <c r="B123" s="241" t="s">
        <v>7770</v>
      </c>
      <c r="C123" s="240">
        <v>34</v>
      </c>
      <c r="D123" s="233"/>
      <c r="E123" s="240">
        <v>34</v>
      </c>
      <c r="F123" s="241" t="s">
        <v>7771</v>
      </c>
      <c r="G123" s="240" t="s">
        <v>7686</v>
      </c>
    </row>
    <row r="124" spans="1:7" ht="21.5">
      <c r="A124" s="240" t="s">
        <v>7547</v>
      </c>
      <c r="B124" s="241" t="s">
        <v>7772</v>
      </c>
      <c r="C124" s="240">
        <v>33</v>
      </c>
      <c r="D124" s="233"/>
      <c r="E124" s="240">
        <v>33</v>
      </c>
      <c r="F124" s="241" t="s">
        <v>7773</v>
      </c>
      <c r="G124" s="240" t="s">
        <v>7547</v>
      </c>
    </row>
    <row r="125" spans="1:7" ht="21.5">
      <c r="A125" s="240" t="s">
        <v>7530</v>
      </c>
      <c r="B125" s="241" t="s">
        <v>7774</v>
      </c>
      <c r="C125" s="240">
        <v>35</v>
      </c>
      <c r="D125" s="233"/>
      <c r="E125" s="240">
        <v>35</v>
      </c>
      <c r="F125" s="241" t="s">
        <v>7775</v>
      </c>
      <c r="G125" s="240" t="s">
        <v>7530</v>
      </c>
    </row>
    <row r="126" spans="1:7" ht="21.5">
      <c r="A126" s="240" t="s">
        <v>7530</v>
      </c>
      <c r="B126" s="242" t="s">
        <v>7776</v>
      </c>
      <c r="C126" s="240"/>
      <c r="D126" s="233"/>
      <c r="E126" s="240"/>
      <c r="F126" s="242" t="s">
        <v>7777</v>
      </c>
      <c r="G126" s="240" t="s">
        <v>7530</v>
      </c>
    </row>
    <row r="127" spans="1:7" ht="21.5">
      <c r="A127" s="240" t="s">
        <v>7544</v>
      </c>
      <c r="B127" s="241" t="s">
        <v>7778</v>
      </c>
      <c r="C127" s="240">
        <v>33</v>
      </c>
      <c r="D127" s="233"/>
      <c r="E127" s="240">
        <v>33</v>
      </c>
      <c r="F127" s="241" t="s">
        <v>7779</v>
      </c>
      <c r="G127" s="240" t="s">
        <v>7544</v>
      </c>
    </row>
    <row r="128" spans="1:7" ht="21.5">
      <c r="A128" s="240" t="s">
        <v>7625</v>
      </c>
      <c r="B128" s="242" t="s">
        <v>7780</v>
      </c>
      <c r="C128" s="240"/>
      <c r="D128" s="233"/>
      <c r="E128" s="240"/>
      <c r="F128" s="242" t="s">
        <v>7781</v>
      </c>
      <c r="G128" s="240" t="s">
        <v>7625</v>
      </c>
    </row>
    <row r="129" spans="1:7" ht="21.5">
      <c r="A129" s="240" t="s">
        <v>7533</v>
      </c>
      <c r="B129" s="241" t="s">
        <v>7782</v>
      </c>
      <c r="C129" s="240">
        <v>34</v>
      </c>
      <c r="D129" s="233"/>
      <c r="E129" s="240">
        <v>34</v>
      </c>
      <c r="F129" s="241" t="s">
        <v>7783</v>
      </c>
      <c r="G129" s="240" t="s">
        <v>7533</v>
      </c>
    </row>
    <row r="130" spans="1:7" ht="21.5">
      <c r="A130" s="240" t="s">
        <v>7533</v>
      </c>
      <c r="B130" s="242" t="s">
        <v>7784</v>
      </c>
      <c r="C130" s="240"/>
      <c r="D130" s="233"/>
      <c r="E130" s="240"/>
      <c r="F130" s="242" t="s">
        <v>7785</v>
      </c>
      <c r="G130" s="240" t="s">
        <v>7533</v>
      </c>
    </row>
    <row r="131" spans="1:7" ht="21.5">
      <c r="A131" s="240" t="s">
        <v>7530</v>
      </c>
      <c r="B131" s="241" t="s">
        <v>7786</v>
      </c>
      <c r="C131" s="240">
        <v>35</v>
      </c>
      <c r="D131" s="233"/>
      <c r="E131" s="240">
        <v>35</v>
      </c>
      <c r="F131" s="241" t="s">
        <v>7787</v>
      </c>
      <c r="G131" s="240" t="s">
        <v>7530</v>
      </c>
    </row>
    <row r="132" spans="1:7" ht="21.5">
      <c r="A132" s="240" t="s">
        <v>7544</v>
      </c>
      <c r="B132" s="241" t="s">
        <v>7788</v>
      </c>
      <c r="C132" s="240">
        <v>33</v>
      </c>
      <c r="D132" s="233"/>
      <c r="E132" s="240">
        <v>33</v>
      </c>
      <c r="F132" s="241" t="s">
        <v>7789</v>
      </c>
      <c r="G132" s="240" t="s">
        <v>7544</v>
      </c>
    </row>
    <row r="133" spans="1:7" ht="21.5">
      <c r="A133" s="240" t="s">
        <v>7625</v>
      </c>
      <c r="B133" s="241" t="s">
        <v>7790</v>
      </c>
      <c r="C133" s="240">
        <v>35</v>
      </c>
      <c r="D133" s="233"/>
      <c r="E133" s="240">
        <v>35</v>
      </c>
      <c r="F133" s="241" t="s">
        <v>7791</v>
      </c>
      <c r="G133" s="240" t="s">
        <v>7625</v>
      </c>
    </row>
    <row r="134" spans="1:7" ht="21.5">
      <c r="A134" s="240" t="s">
        <v>7625</v>
      </c>
      <c r="B134" s="242" t="s">
        <v>7792</v>
      </c>
      <c r="C134" s="240"/>
      <c r="D134" s="233"/>
      <c r="E134" s="240"/>
      <c r="F134" s="242" t="s">
        <v>7793</v>
      </c>
      <c r="G134" s="240" t="s">
        <v>7625</v>
      </c>
    </row>
    <row r="135" spans="1:7" ht="21.5">
      <c r="A135" s="240" t="s">
        <v>7625</v>
      </c>
      <c r="B135" s="242" t="s">
        <v>7794</v>
      </c>
      <c r="C135" s="240"/>
      <c r="D135" s="233"/>
      <c r="E135" s="240"/>
      <c r="F135" s="242" t="s">
        <v>7795</v>
      </c>
      <c r="G135" s="240" t="s">
        <v>7625</v>
      </c>
    </row>
    <row r="136" spans="1:7" ht="21.5">
      <c r="A136" s="240" t="s">
        <v>7530</v>
      </c>
      <c r="B136" s="242" t="s">
        <v>7796</v>
      </c>
      <c r="C136" s="240"/>
      <c r="D136" s="233"/>
      <c r="E136" s="240"/>
      <c r="F136" s="242" t="s">
        <v>7797</v>
      </c>
      <c r="G136" s="240" t="s">
        <v>7530</v>
      </c>
    </row>
    <row r="137" spans="1:7" ht="21.5">
      <c r="A137" s="240" t="s">
        <v>7560</v>
      </c>
      <c r="B137" s="241" t="s">
        <v>7484</v>
      </c>
      <c r="C137" s="240">
        <v>34</v>
      </c>
      <c r="D137" s="233"/>
      <c r="E137" s="240">
        <v>34</v>
      </c>
      <c r="F137" s="241" t="s">
        <v>7798</v>
      </c>
      <c r="G137" s="240" t="s">
        <v>7560</v>
      </c>
    </row>
    <row r="138" spans="1:7" ht="21.5">
      <c r="A138" s="240" t="s">
        <v>7560</v>
      </c>
      <c r="B138" s="242" t="s">
        <v>7799</v>
      </c>
      <c r="C138" s="240"/>
      <c r="D138" s="233"/>
      <c r="E138" s="240"/>
      <c r="F138" s="242" t="s">
        <v>7800</v>
      </c>
      <c r="G138" s="240" t="s">
        <v>7560</v>
      </c>
    </row>
    <row r="139" spans="1:7" ht="21.5">
      <c r="A139" s="240" t="s">
        <v>7560</v>
      </c>
      <c r="B139" s="242" t="s">
        <v>7801</v>
      </c>
      <c r="C139" s="240"/>
      <c r="D139" s="233"/>
      <c r="E139" s="240"/>
      <c r="F139" s="242" t="s">
        <v>7802</v>
      </c>
      <c r="G139" s="240" t="s">
        <v>7560</v>
      </c>
    </row>
    <row r="140" spans="1:7" ht="21.5">
      <c r="A140" s="240" t="s">
        <v>7530</v>
      </c>
      <c r="B140" s="241" t="s">
        <v>7803</v>
      </c>
      <c r="C140" s="240">
        <v>35</v>
      </c>
      <c r="D140" s="233"/>
      <c r="E140" s="240">
        <v>35</v>
      </c>
      <c r="F140" s="241" t="s">
        <v>7804</v>
      </c>
      <c r="G140" s="240" t="s">
        <v>7530</v>
      </c>
    </row>
    <row r="141" spans="1:7" ht="21.5">
      <c r="A141" s="240" t="s">
        <v>7560</v>
      </c>
      <c r="B141" s="241" t="s">
        <v>7805</v>
      </c>
      <c r="C141" s="240">
        <v>34</v>
      </c>
      <c r="D141" s="233"/>
      <c r="E141" s="240">
        <v>34</v>
      </c>
      <c r="F141" s="241" t="s">
        <v>7806</v>
      </c>
      <c r="G141" s="240" t="s">
        <v>7560</v>
      </c>
    </row>
    <row r="142" spans="1:7" ht="21.5">
      <c r="A142" s="240" t="s">
        <v>482</v>
      </c>
      <c r="B142" s="242" t="s">
        <v>7807</v>
      </c>
      <c r="C142" s="240"/>
      <c r="D142" s="233"/>
      <c r="E142" s="240"/>
      <c r="F142" s="242" t="s">
        <v>7808</v>
      </c>
      <c r="G142" s="240" t="s">
        <v>482</v>
      </c>
    </row>
    <row r="143" spans="1:7" ht="21.5">
      <c r="A143" s="240" t="s">
        <v>482</v>
      </c>
      <c r="B143" s="242" t="s">
        <v>7809</v>
      </c>
      <c r="C143" s="240"/>
      <c r="D143" s="233"/>
      <c r="E143" s="240"/>
      <c r="F143" s="242" t="s">
        <v>7810</v>
      </c>
      <c r="G143" s="240" t="s">
        <v>482</v>
      </c>
    </row>
    <row r="144" spans="1:7" ht="21.5">
      <c r="A144" s="240" t="s">
        <v>7547</v>
      </c>
      <c r="B144" s="241" t="s">
        <v>7811</v>
      </c>
      <c r="C144" s="240">
        <v>33</v>
      </c>
      <c r="D144" s="233"/>
      <c r="E144" s="240">
        <v>33</v>
      </c>
      <c r="F144" s="241" t="s">
        <v>7812</v>
      </c>
      <c r="G144" s="240" t="s">
        <v>7547</v>
      </c>
    </row>
    <row r="145" spans="1:7" ht="21.5">
      <c r="A145" s="240" t="s">
        <v>7547</v>
      </c>
      <c r="B145" s="242" t="s">
        <v>7813</v>
      </c>
      <c r="C145" s="240"/>
      <c r="D145" s="233"/>
      <c r="E145" s="240"/>
      <c r="F145" s="242" t="s">
        <v>7814</v>
      </c>
      <c r="G145" s="240" t="s">
        <v>7547</v>
      </c>
    </row>
    <row r="146" spans="1:7" ht="21.5">
      <c r="A146" s="240" t="s">
        <v>7547</v>
      </c>
      <c r="B146" s="242" t="s">
        <v>7815</v>
      </c>
      <c r="C146" s="240"/>
      <c r="D146" s="233"/>
      <c r="E146" s="240"/>
      <c r="F146" s="242" t="s">
        <v>7816</v>
      </c>
      <c r="G146" s="240" t="s">
        <v>7547</v>
      </c>
    </row>
    <row r="147" spans="1:7" ht="21.5">
      <c r="A147" s="240" t="s">
        <v>7547</v>
      </c>
      <c r="B147" s="242" t="s">
        <v>7817</v>
      </c>
      <c r="C147" s="240"/>
      <c r="D147" s="233"/>
      <c r="E147" s="240"/>
      <c r="F147" s="242" t="s">
        <v>7818</v>
      </c>
      <c r="G147" s="240" t="s">
        <v>7547</v>
      </c>
    </row>
    <row r="148" spans="1:7" ht="21.5">
      <c r="A148" s="240" t="s">
        <v>482</v>
      </c>
      <c r="B148" s="242" t="s">
        <v>7819</v>
      </c>
      <c r="C148" s="240"/>
      <c r="D148" s="233"/>
      <c r="E148" s="240"/>
      <c r="F148" s="242" t="s">
        <v>7820</v>
      </c>
      <c r="G148" s="240" t="s">
        <v>482</v>
      </c>
    </row>
    <row r="149" spans="1:7" ht="21.5">
      <c r="A149" s="240" t="s">
        <v>7530</v>
      </c>
      <c r="B149" s="241" t="s">
        <v>7821</v>
      </c>
      <c r="C149" s="240">
        <v>35</v>
      </c>
      <c r="D149" s="233"/>
      <c r="E149" s="240">
        <v>35</v>
      </c>
      <c r="F149" s="241" t="s">
        <v>7822</v>
      </c>
      <c r="G149" s="240" t="s">
        <v>7530</v>
      </c>
    </row>
    <row r="150" spans="1:7" ht="21.5">
      <c r="A150" s="240" t="s">
        <v>7547</v>
      </c>
      <c r="B150" s="241" t="s">
        <v>7823</v>
      </c>
      <c r="C150" s="240">
        <v>33</v>
      </c>
      <c r="D150" s="233"/>
      <c r="E150" s="240">
        <v>33</v>
      </c>
      <c r="F150" s="241" t="s">
        <v>7824</v>
      </c>
      <c r="G150" s="240" t="s">
        <v>7547</v>
      </c>
    </row>
    <row r="151" spans="1:7" ht="21.5">
      <c r="A151" s="240" t="s">
        <v>7530</v>
      </c>
      <c r="B151" s="242" t="s">
        <v>7825</v>
      </c>
      <c r="C151" s="240"/>
      <c r="D151" s="233"/>
      <c r="E151" s="240"/>
      <c r="F151" s="242" t="s">
        <v>7826</v>
      </c>
      <c r="G151" s="240" t="s">
        <v>7530</v>
      </c>
    </row>
    <row r="152" spans="1:7" ht="21.5">
      <c r="A152" s="240" t="s">
        <v>7547</v>
      </c>
      <c r="B152" s="242" t="s">
        <v>7827</v>
      </c>
      <c r="C152" s="240"/>
      <c r="D152" s="233"/>
      <c r="E152" s="240"/>
      <c r="F152" s="242" t="s">
        <v>7828</v>
      </c>
      <c r="G152" s="240" t="s">
        <v>7547</v>
      </c>
    </row>
    <row r="153" spans="1:7" ht="21.5">
      <c r="A153" s="240" t="s">
        <v>7530</v>
      </c>
      <c r="B153" s="242" t="s">
        <v>7829</v>
      </c>
      <c r="C153" s="240"/>
      <c r="D153" s="233"/>
      <c r="E153" s="240"/>
      <c r="F153" s="242" t="s">
        <v>7830</v>
      </c>
      <c r="G153" s="240" t="s">
        <v>7530</v>
      </c>
    </row>
    <row r="154" spans="1:7" ht="21.5">
      <c r="A154" s="240" t="s">
        <v>7625</v>
      </c>
      <c r="B154" s="241" t="s">
        <v>7831</v>
      </c>
      <c r="C154" s="240">
        <v>35</v>
      </c>
      <c r="D154" s="233"/>
      <c r="E154" s="240">
        <v>35</v>
      </c>
      <c r="F154" s="241" t="s">
        <v>7832</v>
      </c>
      <c r="G154" s="240" t="s">
        <v>7625</v>
      </c>
    </row>
    <row r="155" spans="1:7" ht="21.5">
      <c r="A155" s="240" t="s">
        <v>7625</v>
      </c>
      <c r="B155" s="242" t="s">
        <v>7833</v>
      </c>
      <c r="C155" s="240"/>
      <c r="D155" s="233"/>
      <c r="E155" s="240"/>
      <c r="F155" s="242" t="s">
        <v>7834</v>
      </c>
      <c r="G155" s="240" t="s">
        <v>7625</v>
      </c>
    </row>
    <row r="156" spans="1:7" ht="21.5">
      <c r="A156" s="240" t="s">
        <v>7530</v>
      </c>
      <c r="B156" s="242" t="s">
        <v>7835</v>
      </c>
      <c r="C156" s="240"/>
      <c r="D156" s="233"/>
      <c r="E156" s="240"/>
      <c r="F156" s="242" t="s">
        <v>7836</v>
      </c>
      <c r="G156" s="240" t="s">
        <v>7530</v>
      </c>
    </row>
    <row r="157" spans="1:7" ht="21.5">
      <c r="A157" s="240" t="s">
        <v>7544</v>
      </c>
      <c r="B157" s="241" t="s">
        <v>7837</v>
      </c>
      <c r="C157" s="240">
        <v>33</v>
      </c>
      <c r="D157" s="233"/>
      <c r="E157" s="240">
        <v>33</v>
      </c>
      <c r="F157" s="241" t="s">
        <v>7838</v>
      </c>
      <c r="G157" s="240" t="s">
        <v>7544</v>
      </c>
    </row>
    <row r="158" spans="1:7" ht="21.5">
      <c r="A158" s="240" t="s">
        <v>7530</v>
      </c>
      <c r="B158" s="241" t="s">
        <v>7839</v>
      </c>
      <c r="C158" s="240">
        <v>35</v>
      </c>
      <c r="D158" s="233"/>
      <c r="E158" s="240">
        <v>35</v>
      </c>
      <c r="F158" s="241" t="s">
        <v>7840</v>
      </c>
      <c r="G158" s="240" t="s">
        <v>7530</v>
      </c>
    </row>
    <row r="159" spans="1:7" ht="21.5">
      <c r="A159" s="240" t="s">
        <v>7530</v>
      </c>
      <c r="B159" s="242" t="s">
        <v>7841</v>
      </c>
      <c r="C159" s="240"/>
      <c r="D159" s="233"/>
      <c r="E159" s="240"/>
      <c r="F159" s="242" t="s">
        <v>7842</v>
      </c>
      <c r="G159" s="240" t="s">
        <v>7530</v>
      </c>
    </row>
    <row r="160" spans="1:7" ht="21.5">
      <c r="A160" s="240" t="s">
        <v>7544</v>
      </c>
      <c r="B160" s="241" t="s">
        <v>7843</v>
      </c>
      <c r="C160" s="240">
        <v>33</v>
      </c>
      <c r="D160" s="233"/>
      <c r="E160" s="240">
        <v>33</v>
      </c>
      <c r="F160" s="241" t="s">
        <v>7844</v>
      </c>
      <c r="G160" s="240" t="s">
        <v>7544</v>
      </c>
    </row>
    <row r="161" spans="1:7" ht="21.5">
      <c r="A161" s="240" t="s">
        <v>482</v>
      </c>
      <c r="B161" s="241" t="s">
        <v>7845</v>
      </c>
      <c r="C161" s="240" t="s">
        <v>10</v>
      </c>
      <c r="D161" s="233"/>
      <c r="E161" s="240" t="s">
        <v>10</v>
      </c>
      <c r="F161" s="241" t="s">
        <v>7846</v>
      </c>
      <c r="G161" s="240" t="s">
        <v>482</v>
      </c>
    </row>
    <row r="162" spans="1:7" ht="21.5">
      <c r="A162" s="240" t="s">
        <v>7533</v>
      </c>
      <c r="B162" s="241" t="s">
        <v>7847</v>
      </c>
      <c r="C162" s="240">
        <v>34</v>
      </c>
      <c r="D162" s="233"/>
      <c r="E162" s="240">
        <v>34</v>
      </c>
      <c r="F162" s="241" t="s">
        <v>7848</v>
      </c>
      <c r="G162" s="240" t="s">
        <v>7533</v>
      </c>
    </row>
    <row r="163" spans="1:7" ht="21.5">
      <c r="A163" s="240" t="s">
        <v>482</v>
      </c>
      <c r="B163" s="241" t="s">
        <v>7849</v>
      </c>
      <c r="C163" s="240" t="s">
        <v>10</v>
      </c>
      <c r="D163" s="233"/>
      <c r="E163" s="240" t="s">
        <v>10</v>
      </c>
      <c r="F163" s="241" t="s">
        <v>7850</v>
      </c>
      <c r="G163" s="240" t="s">
        <v>482</v>
      </c>
    </row>
    <row r="164" spans="1:7" ht="21.5">
      <c r="A164" s="240" t="s">
        <v>7530</v>
      </c>
      <c r="B164" s="241" t="s">
        <v>7851</v>
      </c>
      <c r="C164" s="240">
        <v>35</v>
      </c>
      <c r="D164" s="233"/>
      <c r="E164" s="240">
        <v>35</v>
      </c>
      <c r="F164" s="241" t="s">
        <v>7852</v>
      </c>
      <c r="G164" s="240" t="s">
        <v>7530</v>
      </c>
    </row>
    <row r="165" spans="1:7" ht="21.5">
      <c r="A165" s="240" t="s">
        <v>7530</v>
      </c>
      <c r="B165" s="242" t="s">
        <v>7853</v>
      </c>
      <c r="C165" s="240"/>
      <c r="D165" s="233"/>
      <c r="E165" s="240"/>
      <c r="F165" s="242" t="s">
        <v>7854</v>
      </c>
      <c r="G165" s="240" t="s">
        <v>7530</v>
      </c>
    </row>
    <row r="166" spans="1:7" ht="21.5">
      <c r="A166" s="240" t="s">
        <v>7560</v>
      </c>
      <c r="B166" s="241" t="s">
        <v>7330</v>
      </c>
      <c r="C166" s="240">
        <v>34</v>
      </c>
      <c r="D166" s="233"/>
      <c r="E166" s="240">
        <v>34</v>
      </c>
      <c r="F166" s="241" t="s">
        <v>7855</v>
      </c>
      <c r="G166" s="240" t="s">
        <v>7560</v>
      </c>
    </row>
    <row r="167" spans="1:7" ht="21.5">
      <c r="A167" s="240" t="s">
        <v>7560</v>
      </c>
      <c r="B167" s="242" t="s">
        <v>7856</v>
      </c>
      <c r="C167" s="240"/>
      <c r="D167" s="233"/>
      <c r="E167" s="240"/>
      <c r="F167" s="242" t="s">
        <v>7857</v>
      </c>
      <c r="G167" s="240" t="s">
        <v>7560</v>
      </c>
    </row>
    <row r="168" spans="1:7" ht="21.5">
      <c r="A168" s="240" t="s">
        <v>7530</v>
      </c>
      <c r="B168" s="241" t="s">
        <v>7858</v>
      </c>
      <c r="C168" s="240">
        <v>35</v>
      </c>
      <c r="D168" s="233"/>
      <c r="E168" s="240">
        <v>35</v>
      </c>
      <c r="F168" s="241" t="s">
        <v>7859</v>
      </c>
      <c r="G168" s="240" t="s">
        <v>7530</v>
      </c>
    </row>
    <row r="169" spans="1:7" ht="21.5">
      <c r="A169" s="240" t="s">
        <v>7530</v>
      </c>
      <c r="B169" s="242" t="s">
        <v>7860</v>
      </c>
      <c r="C169" s="240"/>
      <c r="D169" s="233"/>
      <c r="E169" s="240"/>
      <c r="F169" s="242" t="s">
        <v>7861</v>
      </c>
      <c r="G169" s="240" t="s">
        <v>7530</v>
      </c>
    </row>
    <row r="170" spans="1:7" ht="21.5">
      <c r="A170" s="240" t="s">
        <v>7533</v>
      </c>
      <c r="B170" s="241" t="s">
        <v>7862</v>
      </c>
      <c r="C170" s="240">
        <v>34</v>
      </c>
      <c r="D170" s="233"/>
      <c r="E170" s="240">
        <v>34</v>
      </c>
      <c r="F170" s="241" t="s">
        <v>7863</v>
      </c>
      <c r="G170" s="240" t="s">
        <v>7533</v>
      </c>
    </row>
    <row r="171" spans="1:7" ht="21.5">
      <c r="A171" s="240" t="s">
        <v>7533</v>
      </c>
      <c r="B171" s="241" t="s">
        <v>7864</v>
      </c>
      <c r="C171" s="240">
        <v>34</v>
      </c>
      <c r="D171" s="233"/>
      <c r="E171" s="240">
        <v>34</v>
      </c>
      <c r="F171" s="241" t="s">
        <v>7865</v>
      </c>
      <c r="G171" s="240" t="s">
        <v>7533</v>
      </c>
    </row>
    <row r="172" spans="1:7" ht="21.5">
      <c r="A172" s="240" t="s">
        <v>7530</v>
      </c>
      <c r="B172" s="242" t="s">
        <v>7866</v>
      </c>
      <c r="C172" s="240"/>
      <c r="D172" s="233"/>
      <c r="E172" s="240"/>
      <c r="F172" s="242" t="s">
        <v>7867</v>
      </c>
      <c r="G172" s="240" t="s">
        <v>7530</v>
      </c>
    </row>
    <row r="173" spans="1:7" ht="21.5">
      <c r="A173" s="240" t="s">
        <v>7533</v>
      </c>
      <c r="B173" s="241" t="s">
        <v>7868</v>
      </c>
      <c r="C173" s="240">
        <v>34</v>
      </c>
      <c r="D173" s="233"/>
      <c r="E173" s="240">
        <v>34</v>
      </c>
      <c r="F173" s="241" t="s">
        <v>7869</v>
      </c>
      <c r="G173" s="240" t="s">
        <v>7533</v>
      </c>
    </row>
    <row r="174" spans="1:7" ht="21.5">
      <c r="A174" s="240" t="s">
        <v>7533</v>
      </c>
      <c r="B174" s="242" t="s">
        <v>7870</v>
      </c>
      <c r="C174" s="240"/>
      <c r="D174" s="233"/>
      <c r="E174" s="240"/>
      <c r="F174" s="242" t="s">
        <v>7871</v>
      </c>
      <c r="G174" s="240" t="s">
        <v>7686</v>
      </c>
    </row>
    <row r="175" spans="1:7" ht="21.5">
      <c r="A175" s="240" t="s">
        <v>7533</v>
      </c>
      <c r="B175" s="242" t="s">
        <v>7872</v>
      </c>
      <c r="C175" s="240"/>
      <c r="D175" s="233"/>
      <c r="E175" s="240"/>
      <c r="F175" s="242" t="s">
        <v>7873</v>
      </c>
      <c r="G175" s="240" t="s">
        <v>7686</v>
      </c>
    </row>
    <row r="176" spans="1:7" ht="21.5">
      <c r="A176" s="240" t="s">
        <v>7533</v>
      </c>
      <c r="B176" s="242" t="s">
        <v>7874</v>
      </c>
      <c r="C176" s="240"/>
      <c r="D176" s="233"/>
      <c r="E176" s="240"/>
      <c r="F176" s="242" t="s">
        <v>7875</v>
      </c>
      <c r="G176" s="240" t="s">
        <v>7686</v>
      </c>
    </row>
    <row r="177" spans="1:7" ht="21.5">
      <c r="A177" s="240" t="s">
        <v>7533</v>
      </c>
      <c r="B177" s="242" t="s">
        <v>7876</v>
      </c>
      <c r="C177" s="240"/>
      <c r="D177" s="233"/>
      <c r="E177" s="240"/>
      <c r="F177" s="242" t="s">
        <v>7877</v>
      </c>
      <c r="G177" s="240" t="s">
        <v>7686</v>
      </c>
    </row>
    <row r="178" spans="1:7" ht="21.5">
      <c r="A178" s="240" t="s">
        <v>7625</v>
      </c>
      <c r="B178" s="241" t="s">
        <v>7335</v>
      </c>
      <c r="C178" s="240">
        <v>35</v>
      </c>
      <c r="D178" s="233"/>
      <c r="E178" s="240">
        <v>35</v>
      </c>
      <c r="F178" s="241" t="s">
        <v>7878</v>
      </c>
      <c r="G178" s="240" t="s">
        <v>7625</v>
      </c>
    </row>
    <row r="179" spans="1:7" ht="21.5">
      <c r="A179" s="240" t="s">
        <v>7530</v>
      </c>
      <c r="B179" s="241" t="s">
        <v>7879</v>
      </c>
      <c r="C179" s="240"/>
      <c r="D179" s="233"/>
      <c r="E179" s="240"/>
      <c r="F179" s="241" t="s">
        <v>7880</v>
      </c>
      <c r="G179" s="240" t="s">
        <v>7530</v>
      </c>
    </row>
    <row r="180" spans="1:7" ht="21.5">
      <c r="A180" s="240" t="s">
        <v>7530</v>
      </c>
      <c r="B180" s="242" t="s">
        <v>7881</v>
      </c>
      <c r="C180" s="240"/>
      <c r="D180" s="233"/>
      <c r="E180" s="240"/>
      <c r="F180" s="242" t="s">
        <v>7882</v>
      </c>
      <c r="G180" s="240" t="s">
        <v>7530</v>
      </c>
    </row>
    <row r="181" spans="1:7" ht="21.5">
      <c r="A181" s="240" t="s">
        <v>7530</v>
      </c>
      <c r="B181" s="241" t="s">
        <v>7883</v>
      </c>
      <c r="C181" s="240">
        <v>35</v>
      </c>
      <c r="D181" s="233"/>
      <c r="E181" s="240">
        <v>35</v>
      </c>
      <c r="F181" s="241" t="s">
        <v>7884</v>
      </c>
      <c r="G181" s="240" t="s">
        <v>7530</v>
      </c>
    </row>
    <row r="182" spans="1:7" ht="21.5">
      <c r="A182" s="240" t="s">
        <v>7530</v>
      </c>
      <c r="B182" s="241" t="s">
        <v>7885</v>
      </c>
      <c r="C182" s="240">
        <v>35</v>
      </c>
      <c r="D182" s="233"/>
      <c r="E182" s="240">
        <v>35</v>
      </c>
      <c r="F182" s="241" t="s">
        <v>7886</v>
      </c>
      <c r="G182" s="240" t="s">
        <v>7530</v>
      </c>
    </row>
    <row r="183" spans="1:7" ht="21.5">
      <c r="A183" s="240" t="s">
        <v>7533</v>
      </c>
      <c r="B183" s="241" t="s">
        <v>7887</v>
      </c>
      <c r="C183" s="240">
        <v>34</v>
      </c>
      <c r="D183" s="233"/>
      <c r="E183" s="240">
        <v>34</v>
      </c>
      <c r="F183" s="241" t="s">
        <v>7888</v>
      </c>
      <c r="G183" s="240" t="s">
        <v>7686</v>
      </c>
    </row>
    <row r="184" spans="1:7" ht="21.5">
      <c r="A184" s="240" t="s">
        <v>482</v>
      </c>
      <c r="B184" s="242" t="s">
        <v>7889</v>
      </c>
      <c r="C184" s="240"/>
      <c r="D184" s="233"/>
      <c r="E184" s="240"/>
      <c r="F184" s="242" t="s">
        <v>7890</v>
      </c>
      <c r="G184" s="240" t="s">
        <v>482</v>
      </c>
    </row>
    <row r="185" spans="1:7" ht="21.5">
      <c r="A185" s="240" t="s">
        <v>7560</v>
      </c>
      <c r="B185" s="241" t="s">
        <v>7891</v>
      </c>
      <c r="C185" s="240">
        <v>34</v>
      </c>
      <c r="D185" s="233"/>
      <c r="E185" s="240">
        <v>34</v>
      </c>
      <c r="F185" s="241" t="s">
        <v>7892</v>
      </c>
      <c r="G185" s="240" t="s">
        <v>7560</v>
      </c>
    </row>
    <row r="186" spans="1:7" ht="21.5">
      <c r="A186" s="240" t="s">
        <v>7530</v>
      </c>
      <c r="B186" s="241" t="s">
        <v>7893</v>
      </c>
      <c r="C186" s="240">
        <v>35</v>
      </c>
      <c r="D186" s="233"/>
      <c r="E186" s="240">
        <v>35</v>
      </c>
      <c r="F186" s="241" t="s">
        <v>7894</v>
      </c>
      <c r="G186" s="240" t="s">
        <v>7530</v>
      </c>
    </row>
    <row r="187" spans="1:7" ht="21.5">
      <c r="A187" s="240" t="s">
        <v>7530</v>
      </c>
      <c r="B187" s="241" t="s">
        <v>7895</v>
      </c>
      <c r="C187" s="240"/>
      <c r="D187" s="233"/>
      <c r="E187" s="240"/>
      <c r="F187" s="241" t="s">
        <v>7896</v>
      </c>
      <c r="G187" s="240" t="s">
        <v>7530</v>
      </c>
    </row>
    <row r="188" spans="1:7" ht="21.5">
      <c r="A188" s="240" t="s">
        <v>7530</v>
      </c>
      <c r="B188" s="242" t="s">
        <v>7897</v>
      </c>
      <c r="C188" s="240"/>
      <c r="D188" s="233"/>
      <c r="E188" s="240"/>
      <c r="F188" s="242" t="s">
        <v>7898</v>
      </c>
      <c r="G188" s="240" t="s">
        <v>7530</v>
      </c>
    </row>
    <row r="189" spans="1:7" ht="21.5">
      <c r="A189" s="240" t="s">
        <v>7533</v>
      </c>
      <c r="B189" s="242" t="s">
        <v>7899</v>
      </c>
      <c r="C189" s="240"/>
      <c r="D189" s="233"/>
      <c r="E189" s="240"/>
      <c r="F189" s="242" t="s">
        <v>7900</v>
      </c>
      <c r="G189" s="240" t="s">
        <v>7533</v>
      </c>
    </row>
    <row r="190" spans="1:7" ht="21.5">
      <c r="A190" s="240" t="s">
        <v>7530</v>
      </c>
      <c r="B190" s="241" t="s">
        <v>7901</v>
      </c>
      <c r="C190" s="240">
        <v>35</v>
      </c>
      <c r="D190" s="233"/>
      <c r="E190" s="240">
        <v>35</v>
      </c>
      <c r="F190" s="241" t="s">
        <v>7902</v>
      </c>
      <c r="G190" s="240" t="s">
        <v>7530</v>
      </c>
    </row>
    <row r="191" spans="1:7" ht="21.5">
      <c r="A191" s="240" t="s">
        <v>7533</v>
      </c>
      <c r="B191" s="241" t="s">
        <v>7903</v>
      </c>
      <c r="C191" s="240">
        <v>34</v>
      </c>
      <c r="D191" s="233"/>
      <c r="E191" s="240">
        <v>34</v>
      </c>
      <c r="F191" s="241" t="s">
        <v>7904</v>
      </c>
      <c r="G191" s="240" t="s">
        <v>7686</v>
      </c>
    </row>
    <row r="192" spans="1:7" ht="21.5">
      <c r="A192" s="240" t="s">
        <v>7905</v>
      </c>
      <c r="B192" s="241" t="s">
        <v>7906</v>
      </c>
      <c r="C192" s="240" t="s">
        <v>10</v>
      </c>
      <c r="D192" s="233"/>
      <c r="E192" s="240" t="s">
        <v>10</v>
      </c>
      <c r="F192" s="241" t="s">
        <v>7907</v>
      </c>
      <c r="G192" s="240" t="s">
        <v>7905</v>
      </c>
    </row>
    <row r="193" spans="1:7" ht="21.5">
      <c r="A193" s="240" t="s">
        <v>482</v>
      </c>
      <c r="B193" s="242" t="s">
        <v>7908</v>
      </c>
      <c r="C193" s="240"/>
      <c r="D193" s="233"/>
      <c r="E193" s="240"/>
      <c r="F193" s="242" t="s">
        <v>7909</v>
      </c>
      <c r="G193" s="240" t="s">
        <v>482</v>
      </c>
    </row>
    <row r="194" spans="1:7" ht="21.5">
      <c r="A194" s="240" t="s">
        <v>482</v>
      </c>
      <c r="B194" s="241" t="s">
        <v>7910</v>
      </c>
      <c r="C194" s="240" t="s">
        <v>10</v>
      </c>
      <c r="D194" s="233"/>
      <c r="E194" s="240" t="s">
        <v>10</v>
      </c>
      <c r="F194" s="241" t="s">
        <v>7911</v>
      </c>
      <c r="G194" s="240" t="s">
        <v>482</v>
      </c>
    </row>
    <row r="195" spans="1:7" ht="21.5">
      <c r="A195" s="240" t="s">
        <v>7533</v>
      </c>
      <c r="B195" s="241" t="s">
        <v>7912</v>
      </c>
      <c r="C195" s="240">
        <v>34</v>
      </c>
      <c r="D195" s="233"/>
      <c r="E195" s="240">
        <v>34</v>
      </c>
      <c r="F195" s="241" t="s">
        <v>7913</v>
      </c>
      <c r="G195" s="240" t="s">
        <v>7707</v>
      </c>
    </row>
    <row r="196" spans="1:7" ht="21.5">
      <c r="A196" s="240" t="s">
        <v>7530</v>
      </c>
      <c r="B196" s="241" t="s">
        <v>7914</v>
      </c>
      <c r="C196" s="240">
        <v>35</v>
      </c>
      <c r="D196" s="233"/>
      <c r="E196" s="240">
        <v>35</v>
      </c>
      <c r="F196" s="241" t="s">
        <v>7915</v>
      </c>
      <c r="G196" s="240" t="s">
        <v>7530</v>
      </c>
    </row>
    <row r="197" spans="1:7" ht="21.5">
      <c r="A197" s="240" t="s">
        <v>7530</v>
      </c>
      <c r="B197" s="242" t="s">
        <v>7916</v>
      </c>
      <c r="C197" s="240"/>
      <c r="D197" s="233"/>
      <c r="E197" s="240"/>
      <c r="F197" s="242" t="s">
        <v>7917</v>
      </c>
      <c r="G197" s="240" t="s">
        <v>7530</v>
      </c>
    </row>
    <row r="198" spans="1:7" ht="21.5">
      <c r="A198" s="240" t="s">
        <v>7530</v>
      </c>
      <c r="B198" s="241" t="s">
        <v>7918</v>
      </c>
      <c r="C198" s="240">
        <v>35</v>
      </c>
      <c r="D198" s="233"/>
      <c r="E198" s="240">
        <v>35</v>
      </c>
      <c r="F198" s="241" t="s">
        <v>7919</v>
      </c>
      <c r="G198" s="240" t="s">
        <v>7530</v>
      </c>
    </row>
    <row r="199" spans="1:7" ht="21.5">
      <c r="A199" s="240" t="s">
        <v>7687</v>
      </c>
      <c r="B199" s="242" t="s">
        <v>7920</v>
      </c>
      <c r="C199" s="240"/>
      <c r="D199" s="233"/>
      <c r="E199" s="240"/>
      <c r="F199" s="242" t="s">
        <v>7921</v>
      </c>
      <c r="G199" s="240" t="s">
        <v>7687</v>
      </c>
    </row>
    <row r="200" spans="1:7" ht="21.5">
      <c r="A200" s="240" t="s">
        <v>7530</v>
      </c>
      <c r="B200" s="242" t="s">
        <v>7922</v>
      </c>
      <c r="C200" s="240"/>
      <c r="D200" s="233"/>
      <c r="E200" s="240"/>
      <c r="F200" s="242" t="s">
        <v>7923</v>
      </c>
      <c r="G200" s="240" t="s">
        <v>7530</v>
      </c>
    </row>
    <row r="201" spans="1:7" ht="21.5">
      <c r="A201" s="240" t="s">
        <v>482</v>
      </c>
      <c r="B201" s="242" t="s">
        <v>7924</v>
      </c>
      <c r="C201" s="240"/>
      <c r="D201" s="233"/>
      <c r="E201" s="240"/>
      <c r="F201" s="242" t="s">
        <v>7925</v>
      </c>
      <c r="G201" s="240" t="s">
        <v>482</v>
      </c>
    </row>
    <row r="202" spans="1:7" ht="21.5">
      <c r="A202" s="240" t="s">
        <v>482</v>
      </c>
      <c r="B202" s="241" t="s">
        <v>7926</v>
      </c>
      <c r="C202" s="240" t="s">
        <v>10</v>
      </c>
      <c r="D202" s="233"/>
      <c r="E202" s="240" t="s">
        <v>10</v>
      </c>
      <c r="F202" s="241" t="s">
        <v>7927</v>
      </c>
      <c r="G202" s="240" t="s">
        <v>482</v>
      </c>
    </row>
    <row r="203" spans="1:7" ht="21.5">
      <c r="A203" s="240" t="s">
        <v>7530</v>
      </c>
      <c r="B203" s="241" t="s">
        <v>7928</v>
      </c>
      <c r="C203" s="240"/>
      <c r="D203" s="233"/>
      <c r="E203" s="240"/>
      <c r="F203" s="241" t="s">
        <v>7929</v>
      </c>
      <c r="G203" s="240" t="s">
        <v>7530</v>
      </c>
    </row>
    <row r="204" spans="1:7" ht="21.5">
      <c r="A204" s="240" t="s">
        <v>482</v>
      </c>
      <c r="B204" s="241" t="s">
        <v>7930</v>
      </c>
      <c r="C204" s="240" t="s">
        <v>10</v>
      </c>
      <c r="D204" s="233"/>
      <c r="E204" s="240" t="s">
        <v>10</v>
      </c>
      <c r="F204" s="241" t="s">
        <v>7931</v>
      </c>
      <c r="G204" s="240" t="s">
        <v>482</v>
      </c>
    </row>
    <row r="205" spans="1:7" ht="21.5">
      <c r="A205" s="240" t="s">
        <v>7533</v>
      </c>
      <c r="B205" s="241" t="s">
        <v>7932</v>
      </c>
      <c r="C205" s="240">
        <v>34</v>
      </c>
      <c r="D205" s="233"/>
      <c r="E205" s="240">
        <v>34</v>
      </c>
      <c r="F205" s="241" t="s">
        <v>7933</v>
      </c>
      <c r="G205" s="240" t="s">
        <v>7686</v>
      </c>
    </row>
    <row r="206" spans="1:7" ht="21.5">
      <c r="A206" s="240" t="s">
        <v>7533</v>
      </c>
      <c r="B206" s="242" t="s">
        <v>7934</v>
      </c>
      <c r="C206" s="240"/>
      <c r="D206" s="233"/>
      <c r="E206" s="240"/>
      <c r="F206" s="242" t="s">
        <v>7935</v>
      </c>
      <c r="G206" s="240" t="s">
        <v>7533</v>
      </c>
    </row>
    <row r="207" spans="1:7" ht="21.5">
      <c r="A207" s="240" t="s">
        <v>7533</v>
      </c>
      <c r="B207" s="242" t="s">
        <v>7936</v>
      </c>
      <c r="C207" s="240"/>
      <c r="D207" s="233"/>
      <c r="E207" s="240"/>
      <c r="F207" s="242" t="s">
        <v>7937</v>
      </c>
      <c r="G207" s="240" t="s">
        <v>7533</v>
      </c>
    </row>
    <row r="208" spans="1:7" ht="21.5">
      <c r="A208" s="240" t="s">
        <v>7530</v>
      </c>
      <c r="B208" s="242" t="s">
        <v>7938</v>
      </c>
      <c r="C208" s="240"/>
      <c r="D208" s="233"/>
      <c r="E208" s="240"/>
      <c r="F208" s="242" t="s">
        <v>7939</v>
      </c>
      <c r="G208" s="240" t="s">
        <v>7530</v>
      </c>
    </row>
    <row r="209" spans="1:7" ht="21.5">
      <c r="A209" s="240" t="s">
        <v>7530</v>
      </c>
      <c r="B209" s="241" t="s">
        <v>7940</v>
      </c>
      <c r="C209" s="240">
        <v>35</v>
      </c>
      <c r="D209" s="233"/>
      <c r="E209" s="240">
        <v>35</v>
      </c>
      <c r="F209" s="241" t="s">
        <v>7941</v>
      </c>
      <c r="G209" s="240" t="s">
        <v>7530</v>
      </c>
    </row>
    <row r="210" spans="1:7" ht="21.5">
      <c r="A210" s="240" t="s">
        <v>7530</v>
      </c>
      <c r="B210" s="241" t="s">
        <v>7942</v>
      </c>
      <c r="C210" s="240">
        <v>35</v>
      </c>
      <c r="D210" s="233"/>
      <c r="E210" s="240">
        <v>35</v>
      </c>
      <c r="F210" s="241" t="s">
        <v>7943</v>
      </c>
      <c r="G210" s="240" t="s">
        <v>7530</v>
      </c>
    </row>
    <row r="211" spans="1:7" ht="21.5">
      <c r="A211" s="240" t="s">
        <v>482</v>
      </c>
      <c r="B211" s="241" t="s">
        <v>7944</v>
      </c>
      <c r="C211" s="240" t="s">
        <v>10</v>
      </c>
      <c r="D211" s="233"/>
      <c r="E211" s="240" t="s">
        <v>10</v>
      </c>
      <c r="F211" s="241" t="s">
        <v>7945</v>
      </c>
      <c r="G211" s="240" t="s">
        <v>482</v>
      </c>
    </row>
    <row r="212" spans="1:7" ht="21.5">
      <c r="A212" s="240" t="s">
        <v>7533</v>
      </c>
      <c r="B212" s="241" t="s">
        <v>7946</v>
      </c>
      <c r="C212" s="240">
        <v>34</v>
      </c>
      <c r="D212" s="233"/>
      <c r="E212" s="240">
        <v>34</v>
      </c>
      <c r="F212" s="241" t="s">
        <v>7947</v>
      </c>
      <c r="G212" s="240" t="s">
        <v>7686</v>
      </c>
    </row>
    <row r="213" spans="1:7" ht="21.5">
      <c r="A213" s="240" t="s">
        <v>7530</v>
      </c>
      <c r="B213" s="241" t="s">
        <v>7948</v>
      </c>
      <c r="C213" s="240">
        <v>35</v>
      </c>
      <c r="D213" s="233"/>
      <c r="E213" s="240">
        <v>35</v>
      </c>
      <c r="F213" s="241" t="s">
        <v>7949</v>
      </c>
      <c r="G213" s="240" t="s">
        <v>7530</v>
      </c>
    </row>
    <row r="214" spans="1:7" ht="21.5">
      <c r="A214" s="240" t="s">
        <v>7530</v>
      </c>
      <c r="B214" s="242" t="s">
        <v>7950</v>
      </c>
      <c r="C214" s="240"/>
      <c r="D214" s="233"/>
      <c r="E214" s="240"/>
      <c r="F214" s="242" t="s">
        <v>7951</v>
      </c>
      <c r="G214" s="240" t="s">
        <v>7530</v>
      </c>
    </row>
    <row r="215" spans="1:7" ht="21.5">
      <c r="A215" s="240" t="s">
        <v>7544</v>
      </c>
      <c r="B215" s="241" t="s">
        <v>7952</v>
      </c>
      <c r="C215" s="240">
        <v>33</v>
      </c>
      <c r="D215" s="233"/>
      <c r="E215" s="240">
        <v>33</v>
      </c>
      <c r="F215" s="241" t="s">
        <v>7953</v>
      </c>
      <c r="G215" s="240" t="s">
        <v>7544</v>
      </c>
    </row>
    <row r="216" spans="1:7" ht="21.5">
      <c r="A216" s="240" t="s">
        <v>7530</v>
      </c>
      <c r="B216" s="242" t="s">
        <v>7954</v>
      </c>
      <c r="C216" s="240"/>
      <c r="D216" s="233"/>
      <c r="E216" s="240"/>
      <c r="F216" s="242" t="s">
        <v>7955</v>
      </c>
      <c r="G216" s="240" t="s">
        <v>7530</v>
      </c>
    </row>
    <row r="217" spans="1:7" ht="21.5">
      <c r="A217" s="240" t="s">
        <v>482</v>
      </c>
      <c r="B217" s="241" t="s">
        <v>7956</v>
      </c>
      <c r="C217" s="240" t="s">
        <v>10</v>
      </c>
      <c r="D217" s="233"/>
      <c r="E217" s="240" t="s">
        <v>10</v>
      </c>
      <c r="F217" s="241" t="s">
        <v>7957</v>
      </c>
      <c r="G217" s="240" t="s">
        <v>482</v>
      </c>
    </row>
    <row r="218" spans="1:7" ht="21.5">
      <c r="A218" s="240" t="s">
        <v>482</v>
      </c>
      <c r="B218" s="242" t="s">
        <v>7958</v>
      </c>
      <c r="C218" s="240"/>
      <c r="D218" s="233"/>
      <c r="E218" s="240"/>
      <c r="F218" s="242" t="s">
        <v>7959</v>
      </c>
      <c r="G218" s="240" t="s">
        <v>482</v>
      </c>
    </row>
    <row r="219" spans="1:7" ht="21.5">
      <c r="A219" s="240" t="s">
        <v>7530</v>
      </c>
      <c r="B219" s="241" t="s">
        <v>7960</v>
      </c>
      <c r="C219" s="240">
        <v>35</v>
      </c>
      <c r="D219" s="233"/>
      <c r="E219" s="240">
        <v>35</v>
      </c>
      <c r="F219" s="241" t="s">
        <v>7961</v>
      </c>
      <c r="G219" s="240" t="s">
        <v>7530</v>
      </c>
    </row>
    <row r="220" spans="1:7" ht="21.5">
      <c r="A220" s="240" t="s">
        <v>7530</v>
      </c>
      <c r="B220" s="242" t="s">
        <v>7962</v>
      </c>
      <c r="C220" s="240"/>
      <c r="D220" s="233"/>
      <c r="E220" s="240"/>
      <c r="F220" s="242" t="s">
        <v>7963</v>
      </c>
      <c r="G220" s="240" t="s">
        <v>7530</v>
      </c>
    </row>
    <row r="221" spans="1:7" ht="21.5">
      <c r="A221" s="240" t="s">
        <v>7533</v>
      </c>
      <c r="B221" s="242" t="s">
        <v>7964</v>
      </c>
      <c r="C221" s="240"/>
      <c r="D221" s="233"/>
      <c r="E221" s="240"/>
      <c r="F221" s="242" t="s">
        <v>7965</v>
      </c>
      <c r="G221" s="240" t="s">
        <v>7533</v>
      </c>
    </row>
    <row r="222" spans="1:7" ht="21.5">
      <c r="A222" s="240" t="s">
        <v>7530</v>
      </c>
      <c r="B222" s="242" t="s">
        <v>7966</v>
      </c>
      <c r="C222" s="240"/>
      <c r="D222" s="233"/>
      <c r="E222" s="240"/>
      <c r="F222" s="242" t="s">
        <v>7967</v>
      </c>
      <c r="G222" s="240" t="s">
        <v>7530</v>
      </c>
    </row>
    <row r="223" spans="1:7" ht="21.5">
      <c r="A223" s="240" t="s">
        <v>482</v>
      </c>
      <c r="B223" s="241" t="s">
        <v>7968</v>
      </c>
      <c r="C223" s="240" t="s">
        <v>10</v>
      </c>
      <c r="D223" s="233"/>
      <c r="E223" s="240" t="s">
        <v>10</v>
      </c>
      <c r="F223" s="241" t="s">
        <v>7969</v>
      </c>
      <c r="G223" s="240" t="s">
        <v>482</v>
      </c>
    </row>
    <row r="224" spans="1:7" ht="21.5">
      <c r="A224" s="240" t="s">
        <v>482</v>
      </c>
      <c r="B224" s="241" t="s">
        <v>7970</v>
      </c>
      <c r="C224" s="240" t="s">
        <v>10</v>
      </c>
      <c r="D224" s="233"/>
      <c r="E224" s="240" t="s">
        <v>10</v>
      </c>
      <c r="F224" s="241" t="s">
        <v>7971</v>
      </c>
      <c r="G224" s="240" t="s">
        <v>482</v>
      </c>
    </row>
    <row r="225" spans="1:7" ht="21.5">
      <c r="A225" s="240" t="s">
        <v>7530</v>
      </c>
      <c r="B225" s="241" t="s">
        <v>7972</v>
      </c>
      <c r="C225" s="240"/>
      <c r="D225" s="233"/>
      <c r="E225" s="240"/>
      <c r="F225" s="241" t="s">
        <v>7973</v>
      </c>
      <c r="G225" s="240" t="s">
        <v>7530</v>
      </c>
    </row>
    <row r="226" spans="1:7" ht="21.5">
      <c r="A226" s="240" t="s">
        <v>7544</v>
      </c>
      <c r="B226" s="241" t="s">
        <v>7974</v>
      </c>
      <c r="C226" s="240">
        <v>33</v>
      </c>
      <c r="D226" s="233"/>
      <c r="E226" s="240">
        <v>33</v>
      </c>
      <c r="F226" s="241" t="s">
        <v>7975</v>
      </c>
      <c r="G226" s="240" t="s">
        <v>7544</v>
      </c>
    </row>
    <row r="227" spans="1:7" ht="21.5">
      <c r="A227" s="240" t="s">
        <v>7530</v>
      </c>
      <c r="B227" s="241" t="s">
        <v>7976</v>
      </c>
      <c r="C227" s="240">
        <v>35</v>
      </c>
      <c r="D227" s="233"/>
      <c r="E227" s="240">
        <v>35</v>
      </c>
      <c r="F227" s="241" t="s">
        <v>7977</v>
      </c>
      <c r="G227" s="240" t="s">
        <v>7530</v>
      </c>
    </row>
    <row r="228" spans="1:7" ht="21.5">
      <c r="A228" s="240" t="s">
        <v>7530</v>
      </c>
      <c r="B228" s="242" t="s">
        <v>7978</v>
      </c>
      <c r="C228" s="240"/>
      <c r="D228" s="233"/>
      <c r="E228" s="240"/>
      <c r="F228" s="242" t="s">
        <v>7979</v>
      </c>
      <c r="G228" s="240" t="s">
        <v>7530</v>
      </c>
    </row>
    <row r="229" spans="1:7" ht="21.5">
      <c r="A229" s="240" t="s">
        <v>7530</v>
      </c>
      <c r="B229" s="242" t="s">
        <v>7980</v>
      </c>
      <c r="C229" s="240"/>
      <c r="D229" s="233"/>
      <c r="E229" s="240"/>
      <c r="F229" s="242" t="s">
        <v>7981</v>
      </c>
      <c r="G229" s="240" t="s">
        <v>7530</v>
      </c>
    </row>
    <row r="230" spans="1:7" ht="21.5">
      <c r="A230" s="240" t="s">
        <v>482</v>
      </c>
      <c r="B230" s="241" t="s">
        <v>7982</v>
      </c>
      <c r="C230" s="240" t="s">
        <v>10</v>
      </c>
      <c r="D230" s="233"/>
      <c r="E230" s="240" t="s">
        <v>10</v>
      </c>
      <c r="F230" s="241" t="s">
        <v>7983</v>
      </c>
      <c r="G230" s="240" t="s">
        <v>482</v>
      </c>
    </row>
    <row r="231" spans="1:7" ht="21.5">
      <c r="A231" s="240" t="s">
        <v>7530</v>
      </c>
      <c r="B231" s="241" t="s">
        <v>7984</v>
      </c>
      <c r="C231" s="240">
        <v>35</v>
      </c>
      <c r="D231" s="233"/>
      <c r="E231" s="240">
        <v>35</v>
      </c>
      <c r="F231" s="241" t="s">
        <v>7985</v>
      </c>
      <c r="G231" s="240" t="s">
        <v>7530</v>
      </c>
    </row>
    <row r="232" spans="1:7" ht="21.5">
      <c r="A232" s="240" t="s">
        <v>7625</v>
      </c>
      <c r="B232" s="242" t="s">
        <v>7986</v>
      </c>
      <c r="C232" s="240"/>
      <c r="D232" s="233"/>
      <c r="E232" s="240"/>
      <c r="F232" s="242" t="s">
        <v>7987</v>
      </c>
      <c r="G232" s="240" t="s">
        <v>7625</v>
      </c>
    </row>
    <row r="233" spans="1:7" ht="21.5">
      <c r="A233" s="240" t="s">
        <v>7625</v>
      </c>
      <c r="B233" s="241" t="s">
        <v>7988</v>
      </c>
      <c r="C233" s="240">
        <v>35</v>
      </c>
      <c r="D233" s="233"/>
      <c r="E233" s="240">
        <v>35</v>
      </c>
      <c r="F233" s="241" t="s">
        <v>7989</v>
      </c>
      <c r="G233" s="240" t="s">
        <v>7625</v>
      </c>
    </row>
    <row r="234" spans="1:7" ht="21.5">
      <c r="A234" s="240" t="s">
        <v>7625</v>
      </c>
      <c r="B234" s="241" t="s">
        <v>7990</v>
      </c>
      <c r="C234" s="240">
        <v>35</v>
      </c>
      <c r="D234" s="233"/>
      <c r="E234" s="240">
        <v>35</v>
      </c>
      <c r="F234" s="241" t="s">
        <v>7991</v>
      </c>
      <c r="G234" s="240" t="s">
        <v>7625</v>
      </c>
    </row>
    <row r="235" spans="1:7" ht="21.5">
      <c r="A235" s="240" t="s">
        <v>7625</v>
      </c>
      <c r="B235" s="242" t="s">
        <v>7992</v>
      </c>
      <c r="C235" s="240"/>
      <c r="D235" s="233"/>
      <c r="E235" s="240"/>
      <c r="F235" s="242" t="s">
        <v>7993</v>
      </c>
      <c r="G235" s="240" t="s">
        <v>7625</v>
      </c>
    </row>
    <row r="236" spans="1:7" ht="21.5">
      <c r="A236" s="240" t="s">
        <v>7625</v>
      </c>
      <c r="B236" s="242" t="s">
        <v>7994</v>
      </c>
      <c r="C236" s="240"/>
      <c r="D236" s="233"/>
      <c r="E236" s="240"/>
      <c r="F236" s="242" t="s">
        <v>7995</v>
      </c>
      <c r="G236" s="240" t="s">
        <v>7625</v>
      </c>
    </row>
    <row r="237" spans="1:7" ht="21.5">
      <c r="A237" s="240" t="s">
        <v>7625</v>
      </c>
      <c r="B237" s="242" t="s">
        <v>7996</v>
      </c>
      <c r="C237" s="240"/>
      <c r="D237" s="233"/>
      <c r="E237" s="240"/>
      <c r="F237" s="242" t="s">
        <v>7997</v>
      </c>
      <c r="G237" s="240" t="s">
        <v>7625</v>
      </c>
    </row>
    <row r="238" spans="1:7" ht="21.5">
      <c r="A238" s="240" t="s">
        <v>7625</v>
      </c>
      <c r="B238" s="242" t="s">
        <v>7998</v>
      </c>
      <c r="C238" s="240"/>
      <c r="D238" s="233"/>
      <c r="E238" s="240"/>
      <c r="F238" s="242" t="s">
        <v>7999</v>
      </c>
      <c r="G238" s="240" t="s">
        <v>7625</v>
      </c>
    </row>
    <row r="239" spans="1:7" ht="21.5">
      <c r="A239" s="240" t="s">
        <v>7547</v>
      </c>
      <c r="B239" s="241" t="s">
        <v>8000</v>
      </c>
      <c r="C239" s="240">
        <v>33</v>
      </c>
      <c r="D239" s="233"/>
      <c r="E239" s="240">
        <v>33</v>
      </c>
      <c r="F239" s="241" t="s">
        <v>8001</v>
      </c>
      <c r="G239" s="240" t="s">
        <v>7547</v>
      </c>
    </row>
    <row r="240" spans="1:7" ht="21.5">
      <c r="A240" s="240" t="s">
        <v>482</v>
      </c>
      <c r="B240" s="241" t="s">
        <v>8002</v>
      </c>
      <c r="C240" s="240" t="s">
        <v>10</v>
      </c>
      <c r="D240" s="233"/>
      <c r="E240" s="240" t="s">
        <v>10</v>
      </c>
      <c r="F240" s="241" t="s">
        <v>8003</v>
      </c>
      <c r="G240" s="240" t="s">
        <v>482</v>
      </c>
    </row>
    <row r="241" spans="1:7" ht="21.5">
      <c r="A241" s="240" t="s">
        <v>482</v>
      </c>
      <c r="B241" s="242" t="s">
        <v>8004</v>
      </c>
      <c r="C241" s="240"/>
      <c r="D241" s="233"/>
      <c r="E241" s="240"/>
      <c r="F241" s="242" t="s">
        <v>8005</v>
      </c>
      <c r="G241" s="240" t="s">
        <v>482</v>
      </c>
    </row>
    <row r="242" spans="1:7" ht="21.5">
      <c r="A242" s="240" t="s">
        <v>7530</v>
      </c>
      <c r="B242" s="241" t="s">
        <v>8006</v>
      </c>
      <c r="C242" s="240">
        <v>35</v>
      </c>
      <c r="D242" s="233"/>
      <c r="E242" s="240">
        <v>35</v>
      </c>
      <c r="F242" s="241" t="s">
        <v>8007</v>
      </c>
      <c r="G242" s="240" t="s">
        <v>7530</v>
      </c>
    </row>
    <row r="243" spans="1:7" ht="21.5">
      <c r="A243" s="240" t="s">
        <v>7530</v>
      </c>
      <c r="B243" s="241" t="s">
        <v>7455</v>
      </c>
      <c r="C243" s="240">
        <v>35</v>
      </c>
      <c r="D243" s="233"/>
      <c r="E243" s="240">
        <v>35</v>
      </c>
      <c r="F243" s="241" t="s">
        <v>8008</v>
      </c>
      <c r="G243" s="240" t="s">
        <v>7530</v>
      </c>
    </row>
    <row r="244" spans="1:7" ht="21.5">
      <c r="A244" s="240" t="s">
        <v>7530</v>
      </c>
      <c r="B244" s="242" t="s">
        <v>8009</v>
      </c>
      <c r="C244" s="240"/>
      <c r="D244" s="233"/>
      <c r="E244" s="240"/>
      <c r="F244" s="242" t="s">
        <v>8010</v>
      </c>
      <c r="G244" s="240" t="s">
        <v>7530</v>
      </c>
    </row>
    <row r="245" spans="1:7" ht="21.5">
      <c r="A245" s="240" t="s">
        <v>7530</v>
      </c>
      <c r="B245" s="242" t="s">
        <v>8011</v>
      </c>
      <c r="C245" s="240"/>
      <c r="D245" s="233"/>
      <c r="E245" s="240"/>
      <c r="F245" s="242" t="s">
        <v>8012</v>
      </c>
      <c r="G245" s="240" t="s">
        <v>7530</v>
      </c>
    </row>
    <row r="246" spans="1:7" ht="21.5">
      <c r="A246" s="240" t="s">
        <v>7530</v>
      </c>
      <c r="B246" s="241" t="s">
        <v>8013</v>
      </c>
      <c r="C246" s="240">
        <v>35</v>
      </c>
      <c r="D246" s="233"/>
      <c r="E246" s="240">
        <v>35</v>
      </c>
      <c r="F246" s="241" t="s">
        <v>8014</v>
      </c>
      <c r="G246" s="240" t="s">
        <v>7530</v>
      </c>
    </row>
    <row r="247" spans="1:7" ht="21.5">
      <c r="A247" s="240" t="s">
        <v>7544</v>
      </c>
      <c r="B247" s="241" t="s">
        <v>8015</v>
      </c>
      <c r="C247" s="240">
        <v>33</v>
      </c>
      <c r="D247" s="233"/>
      <c r="E247" s="240">
        <v>33</v>
      </c>
      <c r="F247" s="241" t="s">
        <v>8016</v>
      </c>
      <c r="G247" s="240" t="s">
        <v>7544</v>
      </c>
    </row>
    <row r="248" spans="1:7" ht="21.5">
      <c r="A248" s="240" t="s">
        <v>7530</v>
      </c>
      <c r="B248" s="241" t="s">
        <v>8017</v>
      </c>
      <c r="C248" s="240">
        <v>35</v>
      </c>
      <c r="D248" s="233"/>
      <c r="E248" s="240">
        <v>35</v>
      </c>
      <c r="F248" s="241" t="s">
        <v>8018</v>
      </c>
      <c r="G248" s="240" t="s">
        <v>7530</v>
      </c>
    </row>
    <row r="249" spans="1:7" ht="21.5">
      <c r="A249" s="240" t="s">
        <v>7533</v>
      </c>
      <c r="B249" s="241" t="s">
        <v>8019</v>
      </c>
      <c r="C249" s="240">
        <v>34</v>
      </c>
      <c r="D249" s="233"/>
      <c r="E249" s="240">
        <v>34</v>
      </c>
      <c r="F249" s="241" t="s">
        <v>8020</v>
      </c>
      <c r="G249" s="240" t="s">
        <v>7686</v>
      </c>
    </row>
    <row r="250" spans="1:7" ht="21.5">
      <c r="A250" s="240" t="s">
        <v>7530</v>
      </c>
      <c r="B250" s="241" t="s">
        <v>8021</v>
      </c>
      <c r="C250" s="240"/>
      <c r="D250" s="233"/>
      <c r="E250" s="240"/>
      <c r="F250" s="241" t="s">
        <v>8022</v>
      </c>
      <c r="G250" s="240" t="s">
        <v>7530</v>
      </c>
    </row>
    <row r="251" spans="1:7" ht="21.5">
      <c r="A251" s="240" t="s">
        <v>7544</v>
      </c>
      <c r="B251" s="242" t="s">
        <v>8023</v>
      </c>
      <c r="C251" s="240"/>
      <c r="D251" s="233"/>
      <c r="E251" s="240"/>
      <c r="F251" s="242" t="s">
        <v>8024</v>
      </c>
      <c r="G251" s="240" t="s">
        <v>7544</v>
      </c>
    </row>
    <row r="252" spans="1:7" ht="21.5">
      <c r="A252" s="240" t="s">
        <v>7547</v>
      </c>
      <c r="B252" s="241" t="s">
        <v>8025</v>
      </c>
      <c r="C252" s="240">
        <v>33</v>
      </c>
      <c r="D252" s="233"/>
      <c r="E252" s="240">
        <v>33</v>
      </c>
      <c r="F252" s="241" t="s">
        <v>8026</v>
      </c>
      <c r="G252" s="240" t="s">
        <v>7547</v>
      </c>
    </row>
    <row r="253" spans="1:7" ht="21.5">
      <c r="A253" s="240" t="s">
        <v>7530</v>
      </c>
      <c r="B253" s="242" t="s">
        <v>8027</v>
      </c>
      <c r="C253" s="240"/>
      <c r="D253" s="233"/>
      <c r="E253" s="240"/>
      <c r="F253" s="242" t="s">
        <v>8028</v>
      </c>
      <c r="G253" s="240" t="s">
        <v>7530</v>
      </c>
    </row>
    <row r="254" spans="1:7" ht="21.5">
      <c r="A254" s="240" t="s">
        <v>7530</v>
      </c>
      <c r="B254" s="241" t="s">
        <v>8029</v>
      </c>
      <c r="C254" s="240">
        <v>35</v>
      </c>
      <c r="D254" s="233"/>
      <c r="E254" s="240">
        <v>35</v>
      </c>
      <c r="F254" s="241" t="s">
        <v>8030</v>
      </c>
      <c r="G254" s="240" t="s">
        <v>7530</v>
      </c>
    </row>
    <row r="255" spans="1:7" ht="15.5">
      <c r="A255" s="233"/>
      <c r="B255" s="233"/>
      <c r="C255" s="233"/>
      <c r="D255" s="233"/>
    </row>
  </sheetData>
  <sheetProtection algorithmName="SHA-512" hashValue="8OZw+Rb+Jzm7M/sUm0ZaKcTmnTO8qR7wlaM2ixD4EN7at3R+A1RwASoEeoItMS/MeBADyXABXqEKmEWz7qkgOw==" saltValue="ZPfUEPNJ9ES2c43iBh3Zdg==" spinCount="100000" sheet="1" objects="1" scenarios="1"/>
  <mergeCells count="1">
    <mergeCell ref="A1:C1"/>
  </mergeCells>
  <printOptions horizontalCentered="1"/>
  <pageMargins left="0.25" right="0.25" top="0.75" bottom="0.75" header="0.3" footer="0.3"/>
  <pageSetup fitToHeight="0" orientation="landscape" r:id="rId1"/>
  <headerFooter>
    <oddFooter>&amp;LLes Orchidophiles de Montréal&amp;COrchidexpo 2023&amp;RPage &amp;P de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5741-4F73-2443-AF40-3FA48C0AD09C}">
  <sheetPr codeName="Sheet11"/>
  <dimension ref="B3:J250"/>
  <sheetViews>
    <sheetView workbookViewId="0">
      <pane xSplit="2" ySplit="3" topLeftCell="C4" activePane="bottomRight" state="frozen"/>
      <selection activeCell="D40" sqref="D40"/>
      <selection pane="topRight" activeCell="D40" sqref="D40"/>
      <selection pane="bottomLeft" activeCell="D40" sqref="D40"/>
      <selection pane="bottomRight" activeCell="D40" sqref="D40"/>
    </sheetView>
  </sheetViews>
  <sheetFormatPr baseColWidth="10" defaultColWidth="10.83203125" defaultRowHeight="15.5"/>
  <cols>
    <col min="1" max="1" width="3.1640625" style="152" customWidth="1"/>
    <col min="2" max="2" width="16.6640625" style="165" bestFit="1" customWidth="1"/>
    <col min="3" max="3" width="10.6640625" style="165" customWidth="1"/>
    <col min="4" max="4" width="138.1640625" style="166" customWidth="1"/>
    <col min="5" max="5" width="132" style="152" customWidth="1"/>
    <col min="6" max="6" width="7.1640625" style="152" customWidth="1"/>
    <col min="7" max="7" width="134.33203125" style="152" customWidth="1"/>
    <col min="8" max="8" width="127.6640625" style="152" customWidth="1"/>
    <col min="9" max="9" width="27.33203125" style="152" customWidth="1"/>
    <col min="10" max="10" width="126" style="152" customWidth="1"/>
    <col min="11" max="16384" width="10.83203125" style="152"/>
  </cols>
  <sheetData>
    <row r="3" spans="2:8">
      <c r="B3" s="150" t="s">
        <v>8031</v>
      </c>
      <c r="C3" s="150" t="s">
        <v>2</v>
      </c>
      <c r="D3" s="150" t="s">
        <v>64</v>
      </c>
      <c r="E3" s="151" t="s">
        <v>72</v>
      </c>
    </row>
    <row r="4" spans="2:8" s="157" customFormat="1">
      <c r="B4" s="153" t="s">
        <v>478</v>
      </c>
      <c r="C4" s="153">
        <v>1</v>
      </c>
      <c r="D4" s="154" t="str">
        <f>Classe[[#This Row],[No. Classe]]&amp; "-" &amp; G4</f>
        <v>1-Présentoir  amateur, 1 à 5 plantes</v>
      </c>
      <c r="E4" s="154" t="str">
        <f>Classe[[#This Row],[No. Classe]]&amp; "-" &amp; H4</f>
        <v>1-Amateur exhibit, 1 to 5 plants</v>
      </c>
      <c r="F4" s="155"/>
      <c r="G4" s="154" t="s">
        <v>106</v>
      </c>
      <c r="H4" s="156" t="s">
        <v>242</v>
      </c>
    </row>
    <row r="5" spans="2:8" s="157" customFormat="1">
      <c r="B5" s="153">
        <v>1</v>
      </c>
      <c r="C5" s="153">
        <v>1</v>
      </c>
      <c r="D5" s="154" t="str">
        <f>Classe[[#This Row],[No. Classe]]&amp; "-" &amp; G5</f>
        <v>1-Présentoir  amateur, 1 à 5 plantes</v>
      </c>
      <c r="E5" s="154" t="str">
        <f>Classe[[#This Row],[No. Classe]]&amp; "-" &amp; H5</f>
        <v>1-Amateur exhibit, 1 to 5 plants</v>
      </c>
      <c r="F5" s="155"/>
      <c r="G5" s="154" t="s">
        <v>106</v>
      </c>
      <c r="H5" s="156" t="s">
        <v>242</v>
      </c>
    </row>
    <row r="6" spans="2:8" s="157" customFormat="1">
      <c r="B6" s="153" t="s">
        <v>478</v>
      </c>
      <c r="C6" s="153">
        <v>2</v>
      </c>
      <c r="D6" s="154" t="str">
        <f>Classe[[#This Row],[No. Classe]]&amp; "-" &amp; G6</f>
        <v>2-Présentoir amateur, 6 à 15 plantes</v>
      </c>
      <c r="E6" s="154" t="str">
        <f>Classe[[#This Row],[No. Classe]]&amp; "-" &amp; H6</f>
        <v>2-Amateur exhibit, 6 to 15 plants</v>
      </c>
      <c r="F6" s="155"/>
      <c r="G6" s="154" t="s">
        <v>107</v>
      </c>
      <c r="H6" s="156" t="s">
        <v>243</v>
      </c>
    </row>
    <row r="7" spans="2:8" s="157" customFormat="1">
      <c r="B7" s="153">
        <v>2</v>
      </c>
      <c r="C7" s="153">
        <v>2</v>
      </c>
      <c r="D7" s="154" t="str">
        <f>Classe[[#This Row],[No. Classe]]&amp; "-" &amp; G7</f>
        <v>2-Présentoir amateur, 6 à 15 plantes</v>
      </c>
      <c r="E7" s="154" t="str">
        <f>Classe[[#This Row],[No. Classe]]&amp; "-" &amp; H7</f>
        <v>2-Amateur exhibit, 6 to 15 plants</v>
      </c>
      <c r="F7" s="155"/>
      <c r="G7" s="154" t="s">
        <v>107</v>
      </c>
      <c r="H7" s="156" t="s">
        <v>243</v>
      </c>
    </row>
    <row r="8" spans="2:8" s="157" customFormat="1">
      <c r="B8" s="153" t="s">
        <v>478</v>
      </c>
      <c r="C8" s="153">
        <v>3</v>
      </c>
      <c r="D8" s="154" t="str">
        <f>Classe[[#This Row],[No. Classe]]&amp; "-" &amp; G8</f>
        <v>3-Présentoir amateur, 16 à 25 plantes</v>
      </c>
      <c r="E8" s="154" t="str">
        <f>Classe[[#This Row],[No. Classe]]&amp; "-" &amp; H8</f>
        <v>3-Amateur exhibit, 16 to 25 plants</v>
      </c>
      <c r="F8" s="155"/>
      <c r="G8" s="154" t="s">
        <v>108</v>
      </c>
      <c r="H8" s="156" t="s">
        <v>244</v>
      </c>
    </row>
    <row r="9" spans="2:8" s="157" customFormat="1">
      <c r="B9" s="153">
        <v>3</v>
      </c>
      <c r="C9" s="153">
        <v>3</v>
      </c>
      <c r="D9" s="154" t="str">
        <f>Classe[[#This Row],[No. Classe]]&amp; "-" &amp; G9</f>
        <v>3-Présentoir amateur, 16 à 25 plantes</v>
      </c>
      <c r="E9" s="154" t="str">
        <f>Classe[[#This Row],[No. Classe]]&amp; "-" &amp; H9</f>
        <v>3-Amateur exhibit, 16 to 25 plants</v>
      </c>
      <c r="F9" s="155"/>
      <c r="G9" s="154" t="s">
        <v>108</v>
      </c>
      <c r="H9" s="156" t="s">
        <v>244</v>
      </c>
    </row>
    <row r="10" spans="2:8" s="157" customFormat="1">
      <c r="B10" s="153" t="s">
        <v>478</v>
      </c>
      <c r="C10" s="153">
        <v>4</v>
      </c>
      <c r="D10" s="154" t="str">
        <f>Classe[[#This Row],[No. Classe]]&amp; "-" &amp; G10</f>
        <v>4-Présentoir amateur, plus de 25 plantes</v>
      </c>
      <c r="E10" s="154" t="str">
        <f>Classe[[#This Row],[No. Classe]]&amp; "-" &amp; H10</f>
        <v>4-Amateur exhibit, More than 25 plants</v>
      </c>
      <c r="F10" s="155"/>
      <c r="G10" s="154" t="s">
        <v>109</v>
      </c>
      <c r="H10" s="156" t="s">
        <v>245</v>
      </c>
    </row>
    <row r="11" spans="2:8" s="157" customFormat="1">
      <c r="B11" s="153">
        <v>4</v>
      </c>
      <c r="C11" s="153">
        <v>4</v>
      </c>
      <c r="D11" s="154" t="str">
        <f>Classe[[#This Row],[No. Classe]]&amp; "-" &amp; G11</f>
        <v>4-Présentoir amateur, plus de 25 plantes</v>
      </c>
      <c r="E11" s="154" t="str">
        <f>Classe[[#This Row],[No. Classe]]&amp; "-" &amp; H11</f>
        <v>4-Amateur exhibit, More than 25 plants</v>
      </c>
      <c r="F11" s="155"/>
      <c r="G11" s="154" t="s">
        <v>109</v>
      </c>
      <c r="H11" s="156" t="s">
        <v>245</v>
      </c>
    </row>
    <row r="12" spans="2:8" s="157" customFormat="1">
      <c r="B12" s="153" t="s">
        <v>478</v>
      </c>
      <c r="C12" s="153">
        <v>5</v>
      </c>
      <c r="D12" s="154" t="str">
        <f>Classe[[#This Row],[No. Classe]]&amp; "-" &amp; G12</f>
        <v>5-Présentoir d'un marchand ou d'un éleveur</v>
      </c>
      <c r="E12" s="154" t="str">
        <f>Classe[[#This Row],[No. Classe]]&amp; "-" &amp; H12</f>
        <v>5-Vendor, grower exhibit</v>
      </c>
      <c r="F12" s="155"/>
      <c r="G12" s="154" t="s">
        <v>5</v>
      </c>
      <c r="H12" s="156" t="s">
        <v>246</v>
      </c>
    </row>
    <row r="13" spans="2:8" s="157" customFormat="1">
      <c r="B13" s="153">
        <v>5</v>
      </c>
      <c r="C13" s="153">
        <v>5</v>
      </c>
      <c r="D13" s="154" t="str">
        <f>Classe[[#This Row],[No. Classe]]&amp; "-" &amp; G13</f>
        <v>5-Présentoir d'un marchand ou d'un éleveur</v>
      </c>
      <c r="E13" s="154" t="str">
        <f>Classe[[#This Row],[No. Classe]]&amp; "-" &amp; H13</f>
        <v>5-Vendor, grower exhibit</v>
      </c>
      <c r="F13" s="155"/>
      <c r="G13" s="154" t="s">
        <v>5</v>
      </c>
      <c r="H13" s="156" t="s">
        <v>246</v>
      </c>
    </row>
    <row r="14" spans="2:8" s="157" customFormat="1">
      <c r="B14" s="153" t="s">
        <v>478</v>
      </c>
      <c r="C14" s="153">
        <v>6</v>
      </c>
      <c r="D14" s="154" t="str">
        <f>Classe[[#This Row],[No. Classe]]&amp; "-" &amp; G14</f>
        <v>6-Présentoir d'une Société orchidophile</v>
      </c>
      <c r="E14" s="154" t="str">
        <f>Classe[[#This Row],[No. Classe]]&amp; "-" &amp; H14</f>
        <v>6-Orchid Society exhibit</v>
      </c>
      <c r="F14" s="155"/>
      <c r="G14" s="154" t="s">
        <v>110</v>
      </c>
      <c r="H14" s="156" t="s">
        <v>67</v>
      </c>
    </row>
    <row r="15" spans="2:8" s="157" customFormat="1">
      <c r="B15" s="153">
        <v>6</v>
      </c>
      <c r="C15" s="153">
        <v>6</v>
      </c>
      <c r="D15" s="154" t="str">
        <f>Classe[[#This Row],[No. Classe]]&amp; "-" &amp; G15</f>
        <v>6-Présentoir d'une Société orchidophile</v>
      </c>
      <c r="E15" s="154" t="str">
        <f>Classe[[#This Row],[No. Classe]]&amp; "-" &amp; H15</f>
        <v>6-Orchid Society exhibit</v>
      </c>
      <c r="F15" s="155"/>
      <c r="G15" s="154" t="s">
        <v>110</v>
      </c>
      <c r="H15" s="156" t="s">
        <v>67</v>
      </c>
    </row>
    <row r="16" spans="2:8" s="157" customFormat="1">
      <c r="B16" s="153" t="s">
        <v>478</v>
      </c>
      <c r="C16" s="153">
        <v>7</v>
      </c>
      <c r="D16" s="154" t="str">
        <f>Classe[[#This Row],[No. Classe]]&amp; "-" &amp; G16</f>
        <v>7-Présentoir éducatif</v>
      </c>
      <c r="E16" s="154" t="str">
        <f>Classe[[#This Row],[No. Classe]]&amp; "-" &amp; H16</f>
        <v>7-Educational exhibit</v>
      </c>
      <c r="F16" s="155"/>
      <c r="G16" s="154" t="s">
        <v>6</v>
      </c>
      <c r="H16" s="156" t="s">
        <v>68</v>
      </c>
    </row>
    <row r="17" spans="2:8" s="157" customFormat="1">
      <c r="B17" s="153">
        <v>7</v>
      </c>
      <c r="C17" s="153">
        <v>7</v>
      </c>
      <c r="D17" s="154" t="str">
        <f>Classe[[#This Row],[No. Classe]]&amp; "-" &amp; G17</f>
        <v>7-Présentoir éducatif</v>
      </c>
      <c r="E17" s="154" t="str">
        <f>Classe[[#This Row],[No. Classe]]&amp; "-" &amp; H17</f>
        <v>7-Educational exhibit</v>
      </c>
      <c r="F17" s="155"/>
      <c r="G17" s="154" t="s">
        <v>6</v>
      </c>
      <c r="H17" s="156" t="s">
        <v>68</v>
      </c>
    </row>
    <row r="18" spans="2:8" s="157" customFormat="1">
      <c r="B18" s="153">
        <v>15</v>
      </c>
      <c r="C18" s="153">
        <v>15</v>
      </c>
      <c r="D18" s="154" t="str">
        <f>Classe[[#This Row],[No. Classe]]&amp; "-" &amp; G18</f>
        <v>15-Epidendrum espèces</v>
      </c>
      <c r="E18" s="154" t="str">
        <f>Classe[[#This Row],[No. Classe]]&amp; "-" &amp; H18</f>
        <v>15-Epidendrum species</v>
      </c>
      <c r="F18" s="155"/>
      <c r="G18" s="154" t="s">
        <v>111</v>
      </c>
      <c r="H18" s="156" t="s">
        <v>247</v>
      </c>
    </row>
    <row r="19" spans="2:8" s="157" customFormat="1">
      <c r="B19" s="153">
        <v>16</v>
      </c>
      <c r="C19" s="153">
        <v>16</v>
      </c>
      <c r="D19" s="154" t="str">
        <f>Classe[[#This Row],[No. Classe]]&amp; "-" &amp; G19</f>
        <v>16-Encyclia espèces</v>
      </c>
      <c r="E19" s="154" t="str">
        <f>Classe[[#This Row],[No. Classe]]&amp; "-" &amp; H19</f>
        <v>16-Encyclia species</v>
      </c>
      <c r="F19" s="155"/>
      <c r="G19" s="154" t="s">
        <v>112</v>
      </c>
      <c r="H19" s="156" t="s">
        <v>248</v>
      </c>
    </row>
    <row r="20" spans="2:8" s="157" customFormat="1">
      <c r="B20" s="153">
        <v>17</v>
      </c>
      <c r="C20" s="153">
        <v>17</v>
      </c>
      <c r="D20" s="154" t="str">
        <f>Classe[[#This Row],[No. Classe]]&amp; "-" &amp; G20</f>
        <v>17-Epidendrum et Encyclia hybrides</v>
      </c>
      <c r="E20" s="154" t="str">
        <f>Classe[[#This Row],[No. Classe]]&amp; "-" &amp; H20</f>
        <v>17-Epidendrum and Encyclia hybrids</v>
      </c>
      <c r="F20" s="155"/>
      <c r="G20" s="154" t="s">
        <v>113</v>
      </c>
      <c r="H20" s="156" t="s">
        <v>249</v>
      </c>
    </row>
    <row r="21" spans="2:8" s="157" customFormat="1">
      <c r="B21" s="153">
        <v>18</v>
      </c>
      <c r="C21" s="153">
        <v>18</v>
      </c>
      <c r="D21" s="154" t="str">
        <f>Classe[[#This Row],[No. Classe]]&amp; "-" &amp; G21</f>
        <v>18-Epidendrum et Encyclia hybrides intergénériques</v>
      </c>
      <c r="E21" s="154" t="str">
        <f>Classe[[#This Row],[No. Classe]]&amp; "-" &amp; H21</f>
        <v>18-Epidendrum and Encyclia intergeneric hybrids</v>
      </c>
      <c r="F21" s="155"/>
      <c r="G21" s="154" t="s">
        <v>114</v>
      </c>
      <c r="H21" s="156" t="s">
        <v>250</v>
      </c>
    </row>
    <row r="22" spans="2:8" s="157" customFormat="1">
      <c r="B22" s="153">
        <v>19</v>
      </c>
      <c r="C22" s="153">
        <v>19</v>
      </c>
      <c r="D22" s="154" t="str">
        <f>Classe[[#This Row],[No. Classe]]&amp; "-" &amp; G22</f>
        <v>19-Brassavola (incluant Rhycholaelia) espèces, hybrides intra et intergénériques autres que ci-dessus mais excluant Cattleya</v>
      </c>
      <c r="E22" s="154" t="str">
        <f>Classe[[#This Row],[No. Classe]]&amp; "-" &amp; H22</f>
        <v>19-Brassavola (including Rhycholaelia) species, hybrids and intergeneric hybrids other than above but excluding Cattleya</v>
      </c>
      <c r="F22" s="155"/>
      <c r="G22" s="154" t="s">
        <v>115</v>
      </c>
      <c r="H22" s="156" t="s">
        <v>251</v>
      </c>
    </row>
    <row r="23" spans="2:8" s="157" customFormat="1">
      <c r="B23" s="153">
        <v>20</v>
      </c>
      <c r="C23" s="153">
        <v>20</v>
      </c>
      <c r="D23" s="154" t="str">
        <f>Classe[[#This Row],[No. Classe]]&amp; "-" &amp; G23</f>
        <v xml:space="preserve">20-Broughtonia espèces, hybrides et hybrides intergénériques autres que ci-dessus mais excluant Cattleya </v>
      </c>
      <c r="E23" s="154" t="str">
        <f>Classe[[#This Row],[No. Classe]]&amp; "-" &amp; H23</f>
        <v>20-Broughtonia species, hybrids and intergeneric hybrids other than above excluding Cattleya</v>
      </c>
      <c r="F23" s="155"/>
      <c r="G23" s="154" t="s">
        <v>116</v>
      </c>
      <c r="H23" s="156" t="s">
        <v>252</v>
      </c>
    </row>
    <row r="24" spans="2:8" s="157" customFormat="1">
      <c r="B24" s="153">
        <v>21</v>
      </c>
      <c r="C24" s="153">
        <v>21</v>
      </c>
      <c r="D24" s="154" t="str">
        <f>Classe[[#This Row],[No. Classe]]&amp; "-" &amp; G24</f>
        <v>21-Laelia espèces, hybrides et hybrides intergénériques autres que ci-dessus mais excluant Cattleya</v>
      </c>
      <c r="E24" s="154" t="str">
        <f>Classe[[#This Row],[No. Classe]]&amp; "-" &amp; H24</f>
        <v>21-Laelia species, hybrids and intergeneric hybrids other than above but excluding Cattleya</v>
      </c>
      <c r="F24" s="155"/>
      <c r="G24" s="154" t="s">
        <v>117</v>
      </c>
      <c r="H24" s="156" t="s">
        <v>253</v>
      </c>
    </row>
    <row r="25" spans="2:8" s="157" customFormat="1">
      <c r="B25" s="153">
        <v>23</v>
      </c>
      <c r="C25" s="158">
        <v>23</v>
      </c>
      <c r="D25" s="154" t="str">
        <f>Classe[[#This Row],[No. Classe]]&amp; "-" &amp; G25</f>
        <v>23-Cattleya espèces</v>
      </c>
      <c r="E25" s="154" t="str">
        <f>Classe[[#This Row],[No. Classe]]&amp; "-" &amp; H25</f>
        <v>23-Cattleya species</v>
      </c>
      <c r="F25" s="155"/>
      <c r="G25" s="154" t="s">
        <v>118</v>
      </c>
      <c r="H25" s="156" t="s">
        <v>254</v>
      </c>
    </row>
    <row r="26" spans="2:8" s="157" customFormat="1">
      <c r="B26" s="153" t="s">
        <v>378</v>
      </c>
      <c r="C26" s="153">
        <v>23</v>
      </c>
      <c r="D26" s="154" t="str">
        <f>Classe[[#This Row],[No. Classe]]&amp; "-" &amp; G26</f>
        <v>23-Cattleya espèces</v>
      </c>
      <c r="E26" s="154" t="str">
        <f>Classe[[#This Row],[No. Classe]]&amp; "-" &amp; H26</f>
        <v>23-Cattleya species</v>
      </c>
      <c r="F26" s="155"/>
      <c r="G26" s="154" t="s">
        <v>118</v>
      </c>
      <c r="H26" s="156" t="s">
        <v>254</v>
      </c>
    </row>
    <row r="27" spans="2:8" s="157" customFormat="1">
      <c r="B27" s="153" t="s">
        <v>379</v>
      </c>
      <c r="C27" s="153" t="s">
        <v>8</v>
      </c>
      <c r="D27" s="154" t="str">
        <f>Classe[[#This Row],[No. Classe]]&amp; "-" &amp; G27</f>
        <v>23a-Genres alliés aux Cattleya espèces autres que ci-dessus</v>
      </c>
      <c r="E27" s="154" t="str">
        <f>Classe[[#This Row],[No. Classe]]&amp; "-" &amp; H27</f>
        <v>23a-Genera allied to Cattleya species other than above</v>
      </c>
      <c r="F27" s="155"/>
      <c r="G27" s="154" t="s">
        <v>119</v>
      </c>
      <c r="H27" s="156" t="s">
        <v>255</v>
      </c>
    </row>
    <row r="28" spans="2:8" s="157" customFormat="1">
      <c r="B28" s="153" t="s">
        <v>8</v>
      </c>
      <c r="C28" s="153" t="s">
        <v>8</v>
      </c>
      <c r="D28" s="154" t="str">
        <f>Classe[[#This Row],[No. Classe]]&amp; "-" &amp; G28</f>
        <v>23a-Genres alliés aux Cattleya espèces autres que ci-dessus</v>
      </c>
      <c r="E28" s="154" t="str">
        <f>Classe[[#This Row],[No. Classe]]&amp; "-" &amp; H28</f>
        <v>23a-Genera allied to Cattleya species other than above</v>
      </c>
      <c r="F28" s="155"/>
      <c r="G28" s="154" t="s">
        <v>119</v>
      </c>
      <c r="H28" s="156" t="s">
        <v>255</v>
      </c>
    </row>
    <row r="29" spans="2:8">
      <c r="B29" s="153" t="s">
        <v>380</v>
      </c>
      <c r="C29" s="153">
        <v>24</v>
      </c>
      <c r="D29" s="154" t="str">
        <f>Classe[[#This Row],[No. Classe]]&amp; "-" &amp; G29</f>
        <v>24-Cattleya hybrides et hybrides intergénériques autres que ci-dessus - Blancs</v>
      </c>
      <c r="E29" s="154" t="str">
        <f>Classe[[#This Row],[No. Classe]]&amp; "-" &amp; H29</f>
        <v>24-Cattleya hybrids and intergeneric hybrids other than above - White</v>
      </c>
      <c r="F29" s="155"/>
      <c r="G29" s="154" t="s">
        <v>120</v>
      </c>
      <c r="H29" s="156" t="s">
        <v>256</v>
      </c>
    </row>
    <row r="30" spans="2:8">
      <c r="B30" s="153">
        <v>24</v>
      </c>
      <c r="C30" s="153">
        <v>24</v>
      </c>
      <c r="D30" s="154" t="str">
        <f>Classe[[#This Row],[No. Classe]]&amp; "-" &amp; G30</f>
        <v>24-Cattleya hybrides et hybrides intergénériques autres que ci-dessus - Blancs</v>
      </c>
      <c r="E30" s="154" t="str">
        <f>Classe[[#This Row],[No. Classe]]&amp; "-" &amp; H30</f>
        <v>24-Cattleya hybrids and intergeneric hybrids other than above - White</v>
      </c>
      <c r="F30" s="155"/>
      <c r="G30" s="154" t="s">
        <v>120</v>
      </c>
      <c r="H30" s="156" t="s">
        <v>256</v>
      </c>
    </row>
    <row r="31" spans="2:8">
      <c r="B31" s="153" t="s">
        <v>380</v>
      </c>
      <c r="C31" s="153">
        <v>25</v>
      </c>
      <c r="D31" s="154" t="str">
        <f>Classe[[#This Row],[No. Classe]]&amp; "-" &amp; G31</f>
        <v>25-Cattleya hybrides et hybrides intergénériques autres que ci-dessus - Semi-alba (blanc à labelle rouge/pourpre)</v>
      </c>
      <c r="E31" s="154" t="str">
        <f>Classe[[#This Row],[No. Classe]]&amp; "-" &amp; H31</f>
        <v>25-Cattleya hybrids and intergeneric hybrids other than above - Semi-alba (White with red/purple lip)</v>
      </c>
      <c r="F31" s="155"/>
      <c r="G31" s="154" t="s">
        <v>121</v>
      </c>
      <c r="H31" s="156" t="s">
        <v>257</v>
      </c>
    </row>
    <row r="32" spans="2:8">
      <c r="B32" s="153">
        <v>25</v>
      </c>
      <c r="C32" s="153">
        <v>25</v>
      </c>
      <c r="D32" s="154" t="str">
        <f>Classe[[#This Row],[No. Classe]]&amp; "-" &amp; G32</f>
        <v>25-Cattleya hybrides et hybrides intergénériques autres que ci-dessus - Semi-alba (blanc à labelle rouge/pourpre)</v>
      </c>
      <c r="E32" s="154" t="str">
        <f>Classe[[#This Row],[No. Classe]]&amp; "-" &amp; H32</f>
        <v>25-Cattleya hybrids and intergeneric hybrids other than above - Semi-alba (White with red/purple lip)</v>
      </c>
      <c r="F32" s="155"/>
      <c r="G32" s="154" t="s">
        <v>121</v>
      </c>
      <c r="H32" s="156" t="s">
        <v>257</v>
      </c>
    </row>
    <row r="33" spans="2:8">
      <c r="B33" s="153" t="s">
        <v>380</v>
      </c>
      <c r="C33" s="153">
        <v>26</v>
      </c>
      <c r="D33" s="154" t="str">
        <f>Classe[[#This Row],[No. Classe]]&amp; "-" &amp; G33</f>
        <v>26-Cattleya hybrides et hybrides intergénériques autres que ci-dessus - Rouges/Rouge-Lavande</v>
      </c>
      <c r="E33" s="154" t="str">
        <f>Classe[[#This Row],[No. Classe]]&amp; "-" &amp; H33</f>
        <v>26-Cattleya hybrids and intergeneric hybrids other than above - Red/Red-Lavender</v>
      </c>
      <c r="F33" s="155"/>
      <c r="G33" s="154" t="s">
        <v>122</v>
      </c>
      <c r="H33" s="156" t="s">
        <v>258</v>
      </c>
    </row>
    <row r="34" spans="2:8">
      <c r="B34" s="153">
        <v>26</v>
      </c>
      <c r="C34" s="153">
        <v>26</v>
      </c>
      <c r="D34" s="154" t="str">
        <f>Classe[[#This Row],[No. Classe]]&amp; "-" &amp; G34</f>
        <v>26-Cattleya hybrides et hybrides intergénériques autres que ci-dessus - Rouges/Rouge-Lavande</v>
      </c>
      <c r="E34" s="154" t="str">
        <f>Classe[[#This Row],[No. Classe]]&amp; "-" &amp; H34</f>
        <v>26-Cattleya hybrids and intergeneric hybrids other than above - Red/Red-Lavender</v>
      </c>
      <c r="F34" s="155"/>
      <c r="G34" s="154" t="s">
        <v>122</v>
      </c>
      <c r="H34" s="156" t="s">
        <v>258</v>
      </c>
    </row>
    <row r="35" spans="2:8">
      <c r="B35" s="153" t="s">
        <v>380</v>
      </c>
      <c r="C35" s="153">
        <v>27</v>
      </c>
      <c r="D35" s="154" t="str">
        <f>Classe[[#This Row],[No. Classe]]&amp; "-" &amp; G35</f>
        <v>27-Cattleya hybrides et hybrides intergénériques autres que ci-dessus - Jaunes/Orange</v>
      </c>
      <c r="E35" s="154" t="str">
        <f>Classe[[#This Row],[No. Classe]]&amp; "-" &amp; H35</f>
        <v>27-Cattleya hybrids and intergeneric hybrids other than above - Yellow/Orange</v>
      </c>
      <c r="F35" s="155"/>
      <c r="G35" s="154" t="s">
        <v>123</v>
      </c>
      <c r="H35" s="156" t="s">
        <v>259</v>
      </c>
    </row>
    <row r="36" spans="2:8">
      <c r="B36" s="153">
        <v>27</v>
      </c>
      <c r="C36" s="153">
        <v>27</v>
      </c>
      <c r="D36" s="154" t="str">
        <f>Classe[[#This Row],[No. Classe]]&amp; "-" &amp; G36</f>
        <v>27-Cattleya hybrides et hybrides intergénériques autres que ci-dessus - Jaunes/Orange</v>
      </c>
      <c r="E36" s="154" t="str">
        <f>Classe[[#This Row],[No. Classe]]&amp; "-" &amp; H36</f>
        <v>27-Cattleya hybrids and intergeneric hybrids other than above - Yellow/Orange</v>
      </c>
      <c r="F36" s="155"/>
      <c r="G36" s="154" t="s">
        <v>123</v>
      </c>
      <c r="H36" s="156" t="s">
        <v>259</v>
      </c>
    </row>
    <row r="37" spans="2:8">
      <c r="B37" s="153" t="s">
        <v>380</v>
      </c>
      <c r="C37" s="153">
        <v>28</v>
      </c>
      <c r="D37" s="154" t="str">
        <f>Classe[[#This Row],[No. Classe]]&amp; "-" &amp; G37</f>
        <v>28-Cattleya hybrides et hybrides intergénériques autres que ci-dessus - Vert</v>
      </c>
      <c r="E37" s="154" t="str">
        <f>Classe[[#This Row],[No. Classe]]&amp; "-" &amp; H37</f>
        <v>28-Cattleya hybrids and intergeneric hybrids other than above - Green</v>
      </c>
      <c r="F37" s="155"/>
      <c r="G37" s="154" t="s">
        <v>124</v>
      </c>
      <c r="H37" s="156" t="s">
        <v>260</v>
      </c>
    </row>
    <row r="38" spans="2:8">
      <c r="B38" s="153">
        <v>28</v>
      </c>
      <c r="C38" s="153">
        <v>28</v>
      </c>
      <c r="D38" s="154" t="str">
        <f>Classe[[#This Row],[No. Classe]]&amp; "-" &amp; G38</f>
        <v>28-Cattleya hybrides et hybrides intergénériques autres que ci-dessus - Vert</v>
      </c>
      <c r="E38" s="154" t="str">
        <f>Classe[[#This Row],[No. Classe]]&amp; "-" &amp; H38</f>
        <v>28-Cattleya hybrids and intergeneric hybrids other than above - Green</v>
      </c>
      <c r="F38" s="155"/>
      <c r="G38" s="154" t="s">
        <v>124</v>
      </c>
      <c r="H38" s="156" t="s">
        <v>260</v>
      </c>
    </row>
    <row r="39" spans="2:8">
      <c r="B39" s="153" t="s">
        <v>380</v>
      </c>
      <c r="C39" s="153">
        <v>29</v>
      </c>
      <c r="D39" s="154" t="str">
        <f>Classe[[#This Row],[No. Classe]]&amp; "-" &amp; G39</f>
        <v>29-Cattleya hybrides et hybrides intergénériques autres que ci-dessus - Lavande/Mauve/Pourpre</v>
      </c>
      <c r="E39" s="154" t="str">
        <f>Classe[[#This Row],[No. Classe]]&amp; "-" &amp; H39</f>
        <v>29-Cattleya hybrids and intergeneric hybrids other than above - Lavender/Mauve/Purple</v>
      </c>
      <c r="F39" s="155"/>
      <c r="G39" s="154" t="s">
        <v>125</v>
      </c>
      <c r="H39" s="156" t="s">
        <v>261</v>
      </c>
    </row>
    <row r="40" spans="2:8">
      <c r="B40" s="153">
        <v>29</v>
      </c>
      <c r="C40" s="153">
        <v>29</v>
      </c>
      <c r="D40" s="154" t="str">
        <f>Classe[[#This Row],[No. Classe]]&amp; "-" &amp; G40</f>
        <v>29-Cattleya hybrides et hybrides intergénériques autres que ci-dessus - Lavande/Mauve/Pourpre</v>
      </c>
      <c r="E40" s="154" t="str">
        <f>Classe[[#This Row],[No. Classe]]&amp; "-" &amp; H40</f>
        <v>29-Cattleya hybrids and intergeneric hybrids other than above - Lavender/Mauve/Purple</v>
      </c>
      <c r="F40" s="155"/>
      <c r="G40" s="154" t="s">
        <v>125</v>
      </c>
      <c r="H40" s="156" t="s">
        <v>261</v>
      </c>
    </row>
    <row r="41" spans="2:8">
      <c r="B41" s="153" t="s">
        <v>380</v>
      </c>
      <c r="C41" s="153">
        <v>30</v>
      </c>
      <c r="D41" s="154" t="str">
        <f>Classe[[#This Row],[No. Classe]]&amp; "-" &amp; G41</f>
        <v>30-Cattleya hybrides et hybrides intergénériques autres que ci-dessus - « Splash » toutes couleurs</v>
      </c>
      <c r="E41" s="154" t="str">
        <f>Classe[[#This Row],[No. Classe]]&amp; "-" &amp; H41</f>
        <v>30-Cattleya hybrids and intergeneric hybrids other than above - "Splash" any color</v>
      </c>
      <c r="F41" s="155"/>
      <c r="G41" s="154" t="s">
        <v>126</v>
      </c>
      <c r="H41" s="156" t="s">
        <v>262</v>
      </c>
    </row>
    <row r="42" spans="2:8">
      <c r="B42" s="153">
        <v>30</v>
      </c>
      <c r="C42" s="153">
        <v>30</v>
      </c>
      <c r="D42" s="154" t="str">
        <f>Classe[[#This Row],[No. Classe]]&amp; "-" &amp; G42</f>
        <v>30-Cattleya hybrides et hybrides intergénériques autres que ci-dessus - « Splash » toutes couleurs</v>
      </c>
      <c r="E42" s="154" t="str">
        <f>Classe[[#This Row],[No. Classe]]&amp; "-" &amp; H42</f>
        <v>30-Cattleya hybrids and intergeneric hybrids other than above - "Splash" any color</v>
      </c>
      <c r="F42" s="155"/>
      <c r="G42" s="154" t="s">
        <v>126</v>
      </c>
      <c r="H42" s="156" t="s">
        <v>262</v>
      </c>
    </row>
    <row r="43" spans="2:8">
      <c r="B43" s="153" t="s">
        <v>380</v>
      </c>
      <c r="C43" s="153" t="s">
        <v>9</v>
      </c>
      <c r="D43" s="154" t="str">
        <f>Classe[[#This Row],[No. Classe]]&amp; "-" &amp; G43</f>
        <v>30a-Cattleya hybrides et hybrides intergénériques autres que ci-dessus - autres couleurs</v>
      </c>
      <c r="E43" s="154" t="str">
        <f>Classe[[#This Row],[No. Classe]]&amp; "-" &amp; H43</f>
        <v>30a-Cattleya hybrids and intergeneric hybrids other than above - other colors</v>
      </c>
      <c r="F43" s="155"/>
      <c r="G43" s="154" t="s">
        <v>127</v>
      </c>
      <c r="H43" s="156" t="s">
        <v>263</v>
      </c>
    </row>
    <row r="44" spans="2:8">
      <c r="B44" s="153" t="s">
        <v>9</v>
      </c>
      <c r="C44" s="153" t="s">
        <v>9</v>
      </c>
      <c r="D44" s="154" t="str">
        <f>Classe[[#This Row],[No. Classe]]&amp; "-" &amp; G44</f>
        <v>30a-Cattleya hybrides et hybrides intergénériques autres que ci-dessus - autres couleurs</v>
      </c>
      <c r="E44" s="154" t="str">
        <f>Classe[[#This Row],[No. Classe]]&amp; "-" &amp; H44</f>
        <v>30a-Cattleya hybrids and intergeneric hybrids other than above - other colors</v>
      </c>
      <c r="F44" s="155"/>
      <c r="G44" s="154" t="s">
        <v>127</v>
      </c>
      <c r="H44" s="156" t="s">
        <v>263</v>
      </c>
    </row>
    <row r="45" spans="2:8">
      <c r="B45" s="153" t="s">
        <v>381</v>
      </c>
      <c r="C45" s="153">
        <v>31</v>
      </c>
      <c r="D45" s="154" t="str">
        <f>Classe[[#This Row],[No. Classe]]&amp; "-" &amp; G45</f>
        <v>31-Genres alliés aux Cattleya hybrides et hybrides intergénériques autres que ci-dessus</v>
      </c>
      <c r="E45" s="154" t="str">
        <f>Classe[[#This Row],[No. Classe]]&amp; "-" &amp; H45</f>
        <v>31-Genera allied to Cattleya  hybrids and intergeneric hybrids other than above</v>
      </c>
      <c r="F45" s="155"/>
      <c r="G45" s="154" t="s">
        <v>128</v>
      </c>
      <c r="H45" s="156" t="s">
        <v>264</v>
      </c>
    </row>
    <row r="46" spans="2:8">
      <c r="B46" s="153">
        <v>31</v>
      </c>
      <c r="C46" s="153">
        <v>31</v>
      </c>
      <c r="D46" s="154" t="str">
        <f>Classe[[#This Row],[No. Classe]]&amp; "-" &amp; G46</f>
        <v>31-Genres alliés aux Cattleya hybrides et hybrides intergénériques autres que ci-dessus</v>
      </c>
      <c r="E46" s="154" t="str">
        <f>Classe[[#This Row],[No. Classe]]&amp; "-" &amp; H46</f>
        <v>31-Genera allied to Cattleya  hybrids and intergeneric hybrids other than above</v>
      </c>
      <c r="F46" s="155"/>
      <c r="G46" s="154" t="s">
        <v>128</v>
      </c>
      <c r="H46" s="156" t="s">
        <v>264</v>
      </c>
    </row>
    <row r="47" spans="2:8">
      <c r="B47" s="153" t="s">
        <v>378</v>
      </c>
      <c r="C47" s="153">
        <v>32</v>
      </c>
      <c r="D47" s="154" t="str">
        <f>Classe[[#This Row],[No. Classe]]&amp; "-" &amp; G47</f>
        <v>32-Cattleya et genres alliés espèces, hybrides et hybrides intergénériques - Miniatures - hauteur de la plante excluant l'inflorescence 10 pouces (25 cm) ou moins</v>
      </c>
      <c r="E47" s="154" t="str">
        <f>Classe[[#This Row],[No. Classe]]&amp; "-" &amp; H47</f>
        <v>32-Cattleya and allied genera species, hybrids and intergeneric hybrids - Miniatures - total height of plant 10 inches (25 cm) or less excluding inflorescence</v>
      </c>
      <c r="F47" s="155"/>
      <c r="G47" s="154" t="s">
        <v>129</v>
      </c>
      <c r="H47" s="156" t="s">
        <v>265</v>
      </c>
    </row>
    <row r="48" spans="2:8">
      <c r="B48" s="153" t="s">
        <v>379</v>
      </c>
      <c r="C48" s="153">
        <v>32</v>
      </c>
      <c r="D48" s="154" t="str">
        <f>Classe[[#This Row],[No. Classe]]&amp; "-" &amp; G48</f>
        <v>32-Cattleya et genres alliés espèces, hybrides et hybrides intergénériques - Miniatures - hauteur de la plante excluant l'inflorescence 10 pouces (25 cm) ou moins</v>
      </c>
      <c r="E48" s="154" t="str">
        <f>Classe[[#This Row],[No. Classe]]&amp; "-" &amp; H48</f>
        <v>32-Cattleya and allied genera species, hybrids and intergeneric hybrids - Miniatures - total height of plant 10 inches (25 cm) or less excluding inflorescence</v>
      </c>
      <c r="F48" s="155"/>
      <c r="G48" s="154" t="s">
        <v>129</v>
      </c>
      <c r="H48" s="156" t="s">
        <v>265</v>
      </c>
    </row>
    <row r="49" spans="2:8">
      <c r="B49" s="153" t="s">
        <v>380</v>
      </c>
      <c r="C49" s="153">
        <v>32</v>
      </c>
      <c r="D49" s="154" t="str">
        <f>Classe[[#This Row],[No. Classe]]&amp; "-" &amp; G49</f>
        <v>32-Cattleya et genres alliés espèces, hybrides et hybrides intergénériques - Miniatures - hauteur de la plante excluant l'inflorescence 10 pouces (25 cm) ou moins</v>
      </c>
      <c r="E49" s="154" t="str">
        <f>Classe[[#This Row],[No. Classe]]&amp; "-" &amp; H49</f>
        <v>32-Cattleya and allied genera species, hybrids and intergeneric hybrids - Miniatures - total height of plant 10 inches (25 cm) or less excluding inflorescence</v>
      </c>
      <c r="F49" s="155"/>
      <c r="G49" s="154" t="s">
        <v>129</v>
      </c>
      <c r="H49" s="156" t="s">
        <v>265</v>
      </c>
    </row>
    <row r="50" spans="2:8">
      <c r="B50" s="153" t="s">
        <v>381</v>
      </c>
      <c r="C50" s="153">
        <v>32</v>
      </c>
      <c r="D50" s="154" t="str">
        <f>Classe[[#This Row],[No. Classe]]&amp; "-" &amp; G50</f>
        <v>32-Cattleya et genres alliés espèces, hybrides et hybrides intergénériques - Miniatures - hauteur de la plante excluant l'inflorescence 10 pouces (25 cm) ou moins</v>
      </c>
      <c r="E50" s="154" t="str">
        <f>Classe[[#This Row],[No. Classe]]&amp; "-" &amp; H50</f>
        <v>32-Cattleya and allied genera species, hybrids and intergeneric hybrids - Miniatures - total height of plant 10 inches (25 cm) or less excluding inflorescence</v>
      </c>
      <c r="F50" s="155"/>
      <c r="G50" s="154" t="s">
        <v>129</v>
      </c>
      <c r="H50" s="156" t="s">
        <v>265</v>
      </c>
    </row>
    <row r="51" spans="2:8">
      <c r="B51" s="153">
        <v>32</v>
      </c>
      <c r="C51" s="153">
        <v>32</v>
      </c>
      <c r="D51" s="154" t="str">
        <f>Classe[[#This Row],[No. Classe]]&amp; "-" &amp; G51</f>
        <v>32-Cattleya et genres alliés espèces, hybrides et hybrides intergénériques - Miniatures - hauteur de la plante excluant l'inflorescence 10 pouces (25 cm) ou moins</v>
      </c>
      <c r="E51" s="154" t="str">
        <f>Classe[[#This Row],[No. Classe]]&amp; "-" &amp; H51</f>
        <v>32-Cattleya and allied genera species, hybrids and intergeneric hybrids - Miniatures - total height of plant 10 inches (25 cm) or less excluding inflorescence</v>
      </c>
      <c r="F51" s="155"/>
      <c r="G51" s="154" t="s">
        <v>129</v>
      </c>
      <c r="H51" s="156" t="s">
        <v>265</v>
      </c>
    </row>
    <row r="52" spans="2:8">
      <c r="B52" s="153" t="s">
        <v>382</v>
      </c>
      <c r="C52" s="153">
        <v>33</v>
      </c>
      <c r="D52" s="154" t="str">
        <f>Classe[[#This Row],[No. Classe]]&amp; "-" &amp; G52</f>
        <v>33-Paphiopedilum espèces - Sections Concoloria, Emersoniana et Parvisepalum</v>
      </c>
      <c r="E52" s="154" t="str">
        <f>Classe[[#This Row],[No. Classe]]&amp; "-" &amp; H52</f>
        <v>33-Paphiopedilum species - Sections Concoloria, Emersoniana and Parvisepalum</v>
      </c>
      <c r="F52" s="155"/>
      <c r="G52" s="154" t="s">
        <v>7521</v>
      </c>
      <c r="H52" s="156" t="s">
        <v>8119</v>
      </c>
    </row>
    <row r="53" spans="2:8">
      <c r="B53" s="153">
        <v>33</v>
      </c>
      <c r="C53" s="153">
        <v>33</v>
      </c>
      <c r="D53" s="154" t="str">
        <f>Classe[[#This Row],[No. Classe]]&amp; "-" &amp; G53</f>
        <v>33-Paphiopedilum espèces - Sections Concoloria, Emersoniana et Parvisepalum</v>
      </c>
      <c r="E53" s="154" t="str">
        <f>Classe[[#This Row],[No. Classe]]&amp; "-" &amp; H53</f>
        <v>33-Paphiopedilum species - Sections Concoloria, Emersoniana and Parvisepalum</v>
      </c>
      <c r="F53" s="155"/>
      <c r="G53" s="154" t="s">
        <v>7521</v>
      </c>
      <c r="H53" s="156" t="s">
        <v>8119</v>
      </c>
    </row>
    <row r="54" spans="2:8">
      <c r="B54" s="153" t="s">
        <v>382</v>
      </c>
      <c r="C54" s="153">
        <v>34</v>
      </c>
      <c r="D54" s="154" t="str">
        <f>Classe[[#This Row],[No. Classe]]&amp; "-" &amp; G54</f>
        <v>34-Paphiopedilum espèces - multifloraux, Sections Coryopedilum et Pardalopetalum</v>
      </c>
      <c r="E54" s="154" t="str">
        <f>Classe[[#This Row],[No. Classe]]&amp; "-" &amp; H54</f>
        <v>34-Paphiopedilum species - multiflorals - Sections Coryopedilum et Pardalopetalum</v>
      </c>
      <c r="F54" s="155"/>
      <c r="G54" s="154" t="s">
        <v>7523</v>
      </c>
      <c r="H54" s="156" t="s">
        <v>8120</v>
      </c>
    </row>
    <row r="55" spans="2:8">
      <c r="B55" s="153">
        <v>34</v>
      </c>
      <c r="C55" s="153">
        <v>34</v>
      </c>
      <c r="D55" s="154" t="str">
        <f>Classe[[#This Row],[No. Classe]]&amp; "-" &amp; G55</f>
        <v>34-Paphiopedilum espèces - multifloraux, Sections Coryopedilum et Pardalopetalum</v>
      </c>
      <c r="E55" s="154" t="str">
        <f>Classe[[#This Row],[No. Classe]]&amp; "-" &amp; H55</f>
        <v>34-Paphiopedilum species - multiflorals - Sections Coryopedilum et Pardalopetalum</v>
      </c>
      <c r="F55" s="155"/>
      <c r="G55" s="154" t="s">
        <v>7523</v>
      </c>
      <c r="H55" s="156" t="s">
        <v>8120</v>
      </c>
    </row>
    <row r="56" spans="2:8">
      <c r="B56" s="153" t="s">
        <v>382</v>
      </c>
      <c r="C56" s="153" t="s">
        <v>10</v>
      </c>
      <c r="D56" s="154" t="str">
        <f>Classe[[#This Row],[No. Classe]]&amp; "-" &amp; G56</f>
        <v>34a-Paphiopedilum espèces - Sections Ceratopetalum, Paphiopedilum, et Pumilum</v>
      </c>
      <c r="E56" s="154" t="str">
        <f>Classe[[#This Row],[No. Classe]]&amp; "-" &amp; H56</f>
        <v>34a-Paphiopedilum species - Sections Ceratopetalum, Paphiopedilum and Pumilum</v>
      </c>
      <c r="F56" s="155"/>
      <c r="G56" s="154" t="s">
        <v>7525</v>
      </c>
      <c r="H56" s="156" t="s">
        <v>8121</v>
      </c>
    </row>
    <row r="57" spans="2:8">
      <c r="B57" s="153" t="s">
        <v>10</v>
      </c>
      <c r="C57" s="153" t="s">
        <v>10</v>
      </c>
      <c r="D57" s="154" t="str">
        <f>Classe[[#This Row],[No. Classe]]&amp; "-" &amp; G57</f>
        <v>34a-Paphiopedilum espèces - Sections Ceratopetalum, Paphiopedilum, et Pumilum</v>
      </c>
      <c r="E57" s="154" t="str">
        <f>Classe[[#This Row],[No. Classe]]&amp; "-" &amp; H57</f>
        <v>34a-Paphiopedilum species - Sections Ceratopetalum, Paphiopedilum and Pumilum</v>
      </c>
      <c r="F57" s="155"/>
      <c r="G57" s="154" t="s">
        <v>7525</v>
      </c>
      <c r="H57" s="156" t="s">
        <v>8121</v>
      </c>
    </row>
    <row r="58" spans="2:8">
      <c r="B58" s="153" t="s">
        <v>382</v>
      </c>
      <c r="C58" s="153">
        <v>35</v>
      </c>
      <c r="D58" s="154" t="str">
        <f>Classe[[#This Row],[No. Classe]]&amp; "-" &amp; G58</f>
        <v>35-Paphiopedilum espèces - Sections Barbata, Cochlopetalum et Megastaminodium</v>
      </c>
      <c r="E58" s="154" t="str">
        <f>Classe[[#This Row],[No. Classe]]&amp; "-" &amp; H58</f>
        <v>35-Paphiopedilum species - Sections Barbata, Cochlopetalum and Megastaminodium</v>
      </c>
      <c r="F58" s="155"/>
      <c r="G58" s="154" t="s">
        <v>7527</v>
      </c>
      <c r="H58" s="156" t="s">
        <v>8122</v>
      </c>
    </row>
    <row r="59" spans="2:8">
      <c r="B59" s="153">
        <v>35</v>
      </c>
      <c r="C59" s="153">
        <v>35</v>
      </c>
      <c r="D59" s="154" t="str">
        <f>Classe[[#This Row],[No. Classe]]&amp; "-" &amp; G59</f>
        <v>35-Paphiopedilum espèces - Sections Barbata, Cochlopetalum et Megastaminodium</v>
      </c>
      <c r="E59" s="154" t="str">
        <f>Classe[[#This Row],[No. Classe]]&amp; "-" &amp; H59</f>
        <v>35-Paphiopedilum species - Sections Barbata, Cochlopetalum and Megastaminodium</v>
      </c>
      <c r="F59" s="155"/>
      <c r="G59" s="154" t="s">
        <v>7527</v>
      </c>
      <c r="H59" s="156" t="s">
        <v>8122</v>
      </c>
    </row>
    <row r="60" spans="2:8" ht="16.5">
      <c r="B60" s="153" t="s">
        <v>383</v>
      </c>
      <c r="C60" s="153">
        <v>36</v>
      </c>
      <c r="D60" s="154" t="str">
        <f>Classe[[#This Row],[No. Classe]]&amp; "-" &amp; G60</f>
        <v>36-Paphiopedilum hybrides primaires et complexes - Vinicolores(5)</v>
      </c>
      <c r="E60" s="154" t="str">
        <f>Classe[[#This Row],[No. Classe]]&amp; "-" &amp; H60</f>
        <v>36-Paphiopedilum primary and complex hybrids - Vinicolors(5)</v>
      </c>
      <c r="F60" s="155"/>
      <c r="G60" s="154" t="s">
        <v>8032</v>
      </c>
      <c r="H60" s="156" t="s">
        <v>8033</v>
      </c>
    </row>
    <row r="61" spans="2:8" ht="16.5">
      <c r="B61" s="153">
        <v>36</v>
      </c>
      <c r="C61" s="153">
        <v>36</v>
      </c>
      <c r="D61" s="154" t="str">
        <f>Classe[[#This Row],[No. Classe]]&amp; "-" &amp; G61</f>
        <v>36-Paphiopedilum hybrides primaires et complexes - Vinicolores(5)</v>
      </c>
      <c r="E61" s="154" t="str">
        <f>Classe[[#This Row],[No. Classe]]&amp; "-" &amp; H61</f>
        <v>36-Paphiopedilum primary and complex hybrids - Vinicolors(5)</v>
      </c>
      <c r="F61" s="155"/>
      <c r="G61" s="154" t="s">
        <v>8032</v>
      </c>
      <c r="H61" s="156" t="s">
        <v>8033</v>
      </c>
    </row>
    <row r="62" spans="2:8" ht="16.5">
      <c r="B62" s="153" t="s">
        <v>383</v>
      </c>
      <c r="C62" s="153" t="s">
        <v>11</v>
      </c>
      <c r="D62" s="154" t="str">
        <f>Classe[[#This Row],[No. Classe]]&amp; "-" &amp; G62</f>
        <v>37a-Paphiopedilum hybrides primaires - Blancs(5)</v>
      </c>
      <c r="E62" s="154" t="str">
        <f>Classe[[#This Row],[No. Classe]]&amp; "-" &amp; H62</f>
        <v>37a-Paphiopedilum primary hybrids - White(5)</v>
      </c>
      <c r="F62" s="155"/>
      <c r="G62" s="154" t="s">
        <v>8034</v>
      </c>
      <c r="H62" s="156" t="s">
        <v>8035</v>
      </c>
    </row>
    <row r="63" spans="2:8" ht="16.5">
      <c r="B63" s="153" t="s">
        <v>11</v>
      </c>
      <c r="C63" s="153" t="s">
        <v>11</v>
      </c>
      <c r="D63" s="154" t="str">
        <f>Classe[[#This Row],[No. Classe]]&amp; "-" &amp; G63</f>
        <v>37a-Paphiopedilum hybrides primaires - Blancs(5)</v>
      </c>
      <c r="E63" s="154" t="str">
        <f>Classe[[#This Row],[No. Classe]]&amp; "-" &amp; H63</f>
        <v>37a-Paphiopedilum primary hybrids - White(5)</v>
      </c>
      <c r="F63" s="155"/>
      <c r="G63" s="154" t="s">
        <v>8034</v>
      </c>
      <c r="H63" s="156" t="s">
        <v>8035</v>
      </c>
    </row>
    <row r="64" spans="2:8" ht="16.5">
      <c r="B64" s="153" t="s">
        <v>383</v>
      </c>
      <c r="C64" s="153" t="s">
        <v>12</v>
      </c>
      <c r="D64" s="154" t="str">
        <f>Classe[[#This Row],[No. Classe]]&amp; "-" &amp; G64</f>
        <v>37b-Paphiopedilum hybrides primaires - Verts/Jaunes(5)</v>
      </c>
      <c r="E64" s="154" t="str">
        <f>Classe[[#This Row],[No. Classe]]&amp; "-" &amp; H64</f>
        <v>37b-Paphiopedilum primary hybrids - Green/Yellow(5)</v>
      </c>
      <c r="F64" s="155"/>
      <c r="G64" s="154" t="s">
        <v>8036</v>
      </c>
      <c r="H64" s="156" t="s">
        <v>8037</v>
      </c>
    </row>
    <row r="65" spans="2:8" ht="16.5">
      <c r="B65" s="153" t="s">
        <v>12</v>
      </c>
      <c r="C65" s="153" t="s">
        <v>12</v>
      </c>
      <c r="D65" s="154" t="str">
        <f>Classe[[#This Row],[No. Classe]]&amp; "-" &amp; G65</f>
        <v>37b-Paphiopedilum hybrides primaires - Verts/Jaunes(5)</v>
      </c>
      <c r="E65" s="154" t="str">
        <f>Classe[[#This Row],[No. Classe]]&amp; "-" &amp; H65</f>
        <v>37b-Paphiopedilum primary hybrids - Green/Yellow(5)</v>
      </c>
      <c r="F65" s="155"/>
      <c r="G65" s="154" t="s">
        <v>8036</v>
      </c>
      <c r="H65" s="156" t="s">
        <v>8037</v>
      </c>
    </row>
    <row r="66" spans="2:8" ht="16.5">
      <c r="B66" s="153" t="s">
        <v>383</v>
      </c>
      <c r="C66" s="153" t="s">
        <v>13</v>
      </c>
      <c r="D66" s="154" t="str">
        <f>Classe[[#This Row],[No. Classe]]&amp; "-" &amp; G66</f>
        <v>37c-Paphiopedilum hybrides primaires - Bronze/Acajou(5)</v>
      </c>
      <c r="E66" s="154" t="str">
        <f>Classe[[#This Row],[No. Classe]]&amp; "-" &amp; H66</f>
        <v>37c-Paphiopedilum primary hybrids - Bronze/Mahogany(5)</v>
      </c>
      <c r="F66" s="155"/>
      <c r="G66" s="154" t="s">
        <v>8038</v>
      </c>
      <c r="H66" s="156" t="s">
        <v>8039</v>
      </c>
    </row>
    <row r="67" spans="2:8" ht="16.5">
      <c r="B67" s="153" t="s">
        <v>13</v>
      </c>
      <c r="C67" s="153" t="s">
        <v>13</v>
      </c>
      <c r="D67" s="154" t="str">
        <f>Classe[[#This Row],[No. Classe]]&amp; "-" &amp; G67</f>
        <v>37c-Paphiopedilum hybrides primaires - Bronze/Acajou(5)</v>
      </c>
      <c r="E67" s="154" t="str">
        <f>Classe[[#This Row],[No. Classe]]&amp; "-" &amp; H67</f>
        <v>37c-Paphiopedilum primary hybrids - Bronze/Mahogany(5)</v>
      </c>
      <c r="F67" s="155"/>
      <c r="G67" s="154" t="s">
        <v>8038</v>
      </c>
      <c r="H67" s="156" t="s">
        <v>8039</v>
      </c>
    </row>
    <row r="68" spans="2:8" ht="16.5">
      <c r="B68" s="153" t="s">
        <v>383</v>
      </c>
      <c r="C68" s="153" t="s">
        <v>14</v>
      </c>
      <c r="D68" s="154" t="str">
        <f>Classe[[#This Row],[No. Classe]]&amp; "-" &amp; G68</f>
        <v>37d-Paphiopedilum hybrides primaires - Rouges/Roses(5)</v>
      </c>
      <c r="E68" s="154" t="str">
        <f>Classe[[#This Row],[No. Classe]]&amp; "-" &amp; H68</f>
        <v>37d-Paphiopedilum primary hybrids - Red/Pink(5)</v>
      </c>
      <c r="F68" s="155"/>
      <c r="G68" s="154" t="s">
        <v>8040</v>
      </c>
      <c r="H68" s="156" t="s">
        <v>8041</v>
      </c>
    </row>
    <row r="69" spans="2:8" ht="16.5">
      <c r="B69" s="153" t="s">
        <v>14</v>
      </c>
      <c r="C69" s="153" t="s">
        <v>14</v>
      </c>
      <c r="D69" s="154" t="str">
        <f>Classe[[#This Row],[No. Classe]]&amp; "-" &amp; G69</f>
        <v>37d-Paphiopedilum hybrides primaires - Rouges/Roses(5)</v>
      </c>
      <c r="E69" s="154" t="str">
        <f>Classe[[#This Row],[No. Classe]]&amp; "-" &amp; H69</f>
        <v>37d-Paphiopedilum primary hybrids - Red/Pink(5)</v>
      </c>
      <c r="F69" s="155"/>
      <c r="G69" s="154" t="s">
        <v>8040</v>
      </c>
      <c r="H69" s="156" t="s">
        <v>8041</v>
      </c>
    </row>
    <row r="70" spans="2:8" ht="16.5">
      <c r="B70" s="153" t="s">
        <v>383</v>
      </c>
      <c r="C70" s="153" t="s">
        <v>15</v>
      </c>
      <c r="D70" s="154" t="str">
        <f>Classe[[#This Row],[No. Classe]]&amp; "-" &amp; G70</f>
        <v>37e-Paphiopedilum hybrides primaires - autres couleurs(5)</v>
      </c>
      <c r="E70" s="154" t="str">
        <f>Classe[[#This Row],[No. Classe]]&amp; "-" &amp; H70</f>
        <v>37e-Paphiopedilum primary hybrids - other colors(5)</v>
      </c>
      <c r="F70" s="155"/>
      <c r="G70" s="154" t="s">
        <v>8042</v>
      </c>
      <c r="H70" s="156" t="s">
        <v>8043</v>
      </c>
    </row>
    <row r="71" spans="2:8" ht="16.5">
      <c r="B71" s="153" t="s">
        <v>15</v>
      </c>
      <c r="C71" s="153" t="s">
        <v>15</v>
      </c>
      <c r="D71" s="154" t="str">
        <f>Classe[[#This Row],[No. Classe]]&amp; "-" &amp; G71</f>
        <v>37e-Paphiopedilum hybrides primaires - autres couleurs(5)</v>
      </c>
      <c r="E71" s="154" t="str">
        <f>Classe[[#This Row],[No. Classe]]&amp; "-" &amp; H71</f>
        <v>37e-Paphiopedilum primary hybrids - other colors(5)</v>
      </c>
      <c r="F71" s="155"/>
      <c r="G71" s="154" t="s">
        <v>8042</v>
      </c>
      <c r="H71" s="156" t="s">
        <v>8043</v>
      </c>
    </row>
    <row r="72" spans="2:8" ht="16.5">
      <c r="B72" s="153" t="s">
        <v>383</v>
      </c>
      <c r="C72" s="153" t="s">
        <v>16</v>
      </c>
      <c r="D72" s="154" t="str">
        <f>Classe[[#This Row],[No. Classe]]&amp; "-" &amp; G72</f>
        <v>38a-Paphiopedilum hybrides complexes - Blancs(5)</v>
      </c>
      <c r="E72" s="154" t="str">
        <f>Classe[[#This Row],[No. Classe]]&amp; "-" &amp; H72</f>
        <v>38a-Paphiopedilum complex hybrids - White(5)</v>
      </c>
      <c r="F72" s="155"/>
      <c r="G72" s="154" t="s">
        <v>8044</v>
      </c>
      <c r="H72" s="156" t="s">
        <v>8045</v>
      </c>
    </row>
    <row r="73" spans="2:8" ht="16.5">
      <c r="B73" s="153" t="s">
        <v>16</v>
      </c>
      <c r="C73" s="153" t="s">
        <v>16</v>
      </c>
      <c r="D73" s="154" t="str">
        <f>Classe[[#This Row],[No. Classe]]&amp; "-" &amp; G73</f>
        <v>38a-Paphiopedilum hybrides complexes - Blancs(5)</v>
      </c>
      <c r="E73" s="154" t="str">
        <f>Classe[[#This Row],[No. Classe]]&amp; "-" &amp; H73</f>
        <v>38a-Paphiopedilum complex hybrids - White(5)</v>
      </c>
      <c r="F73" s="155"/>
      <c r="G73" s="154" t="s">
        <v>8044</v>
      </c>
      <c r="H73" s="156" t="s">
        <v>8045</v>
      </c>
    </row>
    <row r="74" spans="2:8" ht="16.5">
      <c r="B74" s="153" t="s">
        <v>383</v>
      </c>
      <c r="C74" s="153" t="s">
        <v>17</v>
      </c>
      <c r="D74" s="154" t="str">
        <f>Classe[[#This Row],[No. Classe]]&amp; "-" &amp; G74</f>
        <v>38b-Paphiopedilum hybrides complexes - Verts/Jaunes(5)</v>
      </c>
      <c r="E74" s="154" t="str">
        <f>Classe[[#This Row],[No. Classe]]&amp; "-" &amp; H74</f>
        <v>38b-Paphiopedilum complex hybrids - Green/Yellow(5)</v>
      </c>
      <c r="F74" s="155"/>
      <c r="G74" s="154" t="s">
        <v>8046</v>
      </c>
      <c r="H74" s="156" t="s">
        <v>8047</v>
      </c>
    </row>
    <row r="75" spans="2:8" ht="16.5">
      <c r="B75" s="153" t="s">
        <v>17</v>
      </c>
      <c r="C75" s="153" t="s">
        <v>17</v>
      </c>
      <c r="D75" s="154" t="str">
        <f>Classe[[#This Row],[No. Classe]]&amp; "-" &amp; G75</f>
        <v>38b-Paphiopedilum hybrides complexes - Verts/Jaunes(5)</v>
      </c>
      <c r="E75" s="154" t="str">
        <f>Classe[[#This Row],[No. Classe]]&amp; "-" &amp; H75</f>
        <v>38b-Paphiopedilum complex hybrids - Green/Yellow(5)</v>
      </c>
      <c r="F75" s="155"/>
      <c r="G75" s="154" t="s">
        <v>8046</v>
      </c>
      <c r="H75" s="156" t="s">
        <v>8047</v>
      </c>
    </row>
    <row r="76" spans="2:8" ht="16.5">
      <c r="B76" s="153" t="s">
        <v>383</v>
      </c>
      <c r="C76" s="153" t="s">
        <v>18</v>
      </c>
      <c r="D76" s="154" t="str">
        <f>Classe[[#This Row],[No. Classe]]&amp; "-" &amp; G76</f>
        <v>38c-Paphiopedilum hybrides complexes - Bbronze/Acajou(5)</v>
      </c>
      <c r="E76" s="154" t="str">
        <f>Classe[[#This Row],[No. Classe]]&amp; "-" &amp; H76</f>
        <v>38c-Paphiopedilum complex hybrids - Bronze/Mahogany(5)</v>
      </c>
      <c r="F76" s="155"/>
      <c r="G76" s="154" t="s">
        <v>8048</v>
      </c>
      <c r="H76" s="156" t="s">
        <v>8049</v>
      </c>
    </row>
    <row r="77" spans="2:8" ht="16.5">
      <c r="B77" s="153" t="s">
        <v>18</v>
      </c>
      <c r="C77" s="153" t="s">
        <v>18</v>
      </c>
      <c r="D77" s="154" t="str">
        <f>Classe[[#This Row],[No. Classe]]&amp; "-" &amp; G77</f>
        <v>38c-Paphiopedilum hybrides complexes - Bbronze/Acajou(5)</v>
      </c>
      <c r="E77" s="154" t="str">
        <f>Classe[[#This Row],[No. Classe]]&amp; "-" &amp; H77</f>
        <v>38c-Paphiopedilum complex hybrids - Bronze/Mahogany(5)</v>
      </c>
      <c r="F77" s="155"/>
      <c r="G77" s="154" t="s">
        <v>8048</v>
      </c>
      <c r="H77" s="156" t="s">
        <v>8049</v>
      </c>
    </row>
    <row r="78" spans="2:8" ht="16.5">
      <c r="B78" s="153" t="s">
        <v>383</v>
      </c>
      <c r="C78" s="153" t="s">
        <v>19</v>
      </c>
      <c r="D78" s="154" t="str">
        <f>Classe[[#This Row],[No. Classe]]&amp; "-" &amp; G78</f>
        <v>38d-Paphiopedilum hybrides complexes - Rouges/Roses(5)</v>
      </c>
      <c r="E78" s="154" t="str">
        <f>Classe[[#This Row],[No. Classe]]&amp; "-" &amp; H78</f>
        <v>38d-Paphiopedilum complex hybrids - Red/Pink(5)</v>
      </c>
      <c r="F78" s="155"/>
      <c r="G78" s="154" t="s">
        <v>8050</v>
      </c>
      <c r="H78" s="156" t="s">
        <v>8051</v>
      </c>
    </row>
    <row r="79" spans="2:8" ht="16.5">
      <c r="B79" s="153" t="s">
        <v>19</v>
      </c>
      <c r="C79" s="153" t="s">
        <v>19</v>
      </c>
      <c r="D79" s="154" t="str">
        <f>Classe[[#This Row],[No. Classe]]&amp; "-" &amp; G79</f>
        <v>38d-Paphiopedilum hybrides complexes - Rouges/Roses(5)</v>
      </c>
      <c r="E79" s="154" t="str">
        <f>Classe[[#This Row],[No. Classe]]&amp; "-" &amp; H79</f>
        <v>38d-Paphiopedilum complex hybrids - Red/Pink(5)</v>
      </c>
      <c r="F79" s="155"/>
      <c r="G79" s="154" t="s">
        <v>8050</v>
      </c>
      <c r="H79" s="156" t="s">
        <v>8051</v>
      </c>
    </row>
    <row r="80" spans="2:8" ht="16.5">
      <c r="B80" s="153" t="s">
        <v>383</v>
      </c>
      <c r="C80" s="153" t="s">
        <v>20</v>
      </c>
      <c r="D80" s="154" t="str">
        <f>Classe[[#This Row],[No. Classe]]&amp; "-" &amp; G80</f>
        <v>38e-Paphiopedilum hybrides complexes - autres couleurs(5)</v>
      </c>
      <c r="E80" s="154" t="str">
        <f>Classe[[#This Row],[No. Classe]]&amp; "-" &amp; H80</f>
        <v>38e-Paphiopedilum complex hybrids - other colors(5)</v>
      </c>
      <c r="F80" s="155"/>
      <c r="G80" s="154" t="s">
        <v>8052</v>
      </c>
      <c r="H80" s="156" t="s">
        <v>8053</v>
      </c>
    </row>
    <row r="81" spans="2:8" ht="16.5">
      <c r="B81" s="153" t="s">
        <v>20</v>
      </c>
      <c r="C81" s="153" t="s">
        <v>20</v>
      </c>
      <c r="D81" s="154" t="str">
        <f>Classe[[#This Row],[No. Classe]]&amp; "-" &amp; G81</f>
        <v>38e-Paphiopedilum hybrides complexes - autres couleurs(5)</v>
      </c>
      <c r="E81" s="154" t="str">
        <f>Classe[[#This Row],[No. Classe]]&amp; "-" &amp; H81</f>
        <v>38e-Paphiopedilum complex hybrids - other colors(5)</v>
      </c>
      <c r="F81" s="155"/>
      <c r="G81" s="154" t="s">
        <v>8052</v>
      </c>
      <c r="H81" s="156" t="s">
        <v>8053</v>
      </c>
    </row>
    <row r="82" spans="2:8">
      <c r="B82" s="153" t="s">
        <v>384</v>
      </c>
      <c r="C82" s="153" t="s">
        <v>21</v>
      </c>
      <c r="D82" s="154" t="str">
        <f>Classe[[#This Row],[No. Classe]]&amp; "-" &amp; G82</f>
        <v>44a-Phragmipedium espèces à longs pétales (longueur minimale des pétales: 15 cm)</v>
      </c>
      <c r="E82" s="154" t="str">
        <f>Classe[[#This Row],[No. Classe]]&amp; "-" &amp; H82</f>
        <v>44a-Phragmipedium species with long petals (minimum petal length: 15cm)</v>
      </c>
      <c r="F82" s="155"/>
      <c r="G82" s="154" t="s">
        <v>140</v>
      </c>
      <c r="H82" s="156" t="s">
        <v>277</v>
      </c>
    </row>
    <row r="83" spans="2:8">
      <c r="B83" s="153" t="s">
        <v>21</v>
      </c>
      <c r="C83" s="153" t="s">
        <v>21</v>
      </c>
      <c r="D83" s="154" t="str">
        <f>Classe[[#This Row],[No. Classe]]&amp; "-" &amp; G83</f>
        <v>44a-Phragmipedium espèces à longs pétales (longueur minimale des pétales: 15 cm)</v>
      </c>
      <c r="E83" s="154" t="str">
        <f>Classe[[#This Row],[No. Classe]]&amp; "-" &amp; H83</f>
        <v>44a-Phragmipedium species with long petals (minimum petal length: 15cm)</v>
      </c>
      <c r="F83" s="155"/>
      <c r="G83" s="154" t="s">
        <v>140</v>
      </c>
      <c r="H83" s="156" t="s">
        <v>277</v>
      </c>
    </row>
    <row r="84" spans="2:8">
      <c r="B84" s="153" t="s">
        <v>384</v>
      </c>
      <c r="C84" s="153" t="s">
        <v>22</v>
      </c>
      <c r="D84" s="154" t="str">
        <f>Classe[[#This Row],[No. Classe]]&amp; "-" &amp; G84</f>
        <v>44b-Phragmipedium espèces - Rose /Jaune /Rouge /Orange, autre que ci-dessus</v>
      </c>
      <c r="E84" s="154" t="str">
        <f>Classe[[#This Row],[No. Classe]]&amp; "-" &amp; H84</f>
        <v>44b-Phragmipedium species - Pink/Yellow/Red/Orange, other than above</v>
      </c>
      <c r="F84" s="155"/>
      <c r="G84" s="154" t="s">
        <v>141</v>
      </c>
      <c r="H84" s="156" t="s">
        <v>278</v>
      </c>
    </row>
    <row r="85" spans="2:8">
      <c r="B85" s="153" t="s">
        <v>22</v>
      </c>
      <c r="C85" s="153" t="s">
        <v>22</v>
      </c>
      <c r="D85" s="154" t="str">
        <f>Classe[[#This Row],[No. Classe]]&amp; "-" &amp; G85</f>
        <v>44b-Phragmipedium espèces - Rose /Jaune /Rouge /Orange, autre que ci-dessus</v>
      </c>
      <c r="E85" s="154" t="str">
        <f>Classe[[#This Row],[No. Classe]]&amp; "-" &amp; H85</f>
        <v>44b-Phragmipedium species - Pink/Yellow/Red/Orange, other than above</v>
      </c>
      <c r="F85" s="155"/>
      <c r="G85" s="154" t="s">
        <v>141</v>
      </c>
      <c r="H85" s="156" t="s">
        <v>278</v>
      </c>
    </row>
    <row r="86" spans="2:8">
      <c r="B86" s="153" t="s">
        <v>384</v>
      </c>
      <c r="C86" s="153" t="s">
        <v>23</v>
      </c>
      <c r="D86" s="154" t="str">
        <f>Classe[[#This Row],[No. Classe]]&amp; "-" &amp; G86</f>
        <v>44c-Phragmipedium espèces - Vert/Brun, autre que ci-dessus</v>
      </c>
      <c r="E86" s="154" t="str">
        <f>Classe[[#This Row],[No. Classe]]&amp; "-" &amp; H86</f>
        <v>44c-Phragmipedium species - Green/Brown, other than above</v>
      </c>
      <c r="F86" s="155"/>
      <c r="G86" s="154" t="s">
        <v>142</v>
      </c>
      <c r="H86" s="156" t="s">
        <v>279</v>
      </c>
    </row>
    <row r="87" spans="2:8">
      <c r="B87" s="153" t="s">
        <v>23</v>
      </c>
      <c r="C87" s="153" t="s">
        <v>23</v>
      </c>
      <c r="D87" s="154" t="str">
        <f>Classe[[#This Row],[No. Classe]]&amp; "-" &amp; G87</f>
        <v>44c-Phragmipedium espèces - Vert/Brun, autre que ci-dessus</v>
      </c>
      <c r="E87" s="154" t="str">
        <f>Classe[[#This Row],[No. Classe]]&amp; "-" &amp; H87</f>
        <v>44c-Phragmipedium species - Green/Brown, other than above</v>
      </c>
      <c r="F87" s="155"/>
      <c r="G87" s="154" t="s">
        <v>142</v>
      </c>
      <c r="H87" s="156" t="s">
        <v>279</v>
      </c>
    </row>
    <row r="88" spans="2:8">
      <c r="B88" s="153" t="s">
        <v>385</v>
      </c>
      <c r="C88" s="153" t="s">
        <v>24</v>
      </c>
      <c r="D88" s="154" t="str">
        <f>Classe[[#This Row],[No. Classe]]&amp; "-" &amp; G88</f>
        <v>44d-Phragmipedium hybrides à longs pétales (i.e. hybrides de Phragmipedium caudatum)</v>
      </c>
      <c r="E88" s="154" t="str">
        <f>Classe[[#This Row],[No. Classe]]&amp; "-" &amp; H88</f>
        <v>44d-Phragmipedium hybrids with long petals (e.g. Phragmipedium caudatum hybrids)</v>
      </c>
      <c r="F88" s="155"/>
      <c r="G88" s="154" t="s">
        <v>8054</v>
      </c>
      <c r="H88" s="156" t="s">
        <v>8055</v>
      </c>
    </row>
    <row r="89" spans="2:8">
      <c r="B89" s="153" t="s">
        <v>24</v>
      </c>
      <c r="C89" s="153" t="s">
        <v>24</v>
      </c>
      <c r="D89" s="154" t="str">
        <f>Classe[[#This Row],[No. Classe]]&amp; "-" &amp; G89</f>
        <v>44d-Phragmipedium hybrides à longs pétales (i.e. hybrides de Phragmipedium caudatum)</v>
      </c>
      <c r="E89" s="154" t="str">
        <f>Classe[[#This Row],[No. Classe]]&amp; "-" &amp; H89</f>
        <v>44d-Phragmipedium hybrids with long petals (e.g. Phragmipedium caudatum hybrids)</v>
      </c>
      <c r="F89" s="155"/>
      <c r="G89" s="154" t="s">
        <v>8054</v>
      </c>
      <c r="H89" s="156" t="s">
        <v>8055</v>
      </c>
    </row>
    <row r="90" spans="2:8">
      <c r="B90" s="153" t="s">
        <v>385</v>
      </c>
      <c r="C90" s="153" t="s">
        <v>25</v>
      </c>
      <c r="D90" s="154" t="str">
        <f>Classe[[#This Row],[No. Classe]]&amp; "-" &amp; G90</f>
        <v>44e-Phragmipedium hybrides Rose/Blanc, autre que ci-dessus</v>
      </c>
      <c r="E90" s="154" t="str">
        <f>Classe[[#This Row],[No. Classe]]&amp; "-" &amp; H90</f>
        <v>44e-Phragmipedium hybrid - Pink/White, other than above</v>
      </c>
      <c r="F90" s="155"/>
      <c r="G90" s="154" t="s">
        <v>144</v>
      </c>
      <c r="H90" s="156" t="s">
        <v>281</v>
      </c>
    </row>
    <row r="91" spans="2:8">
      <c r="B91" s="153" t="s">
        <v>25</v>
      </c>
      <c r="C91" s="153" t="s">
        <v>25</v>
      </c>
      <c r="D91" s="154" t="str">
        <f>Classe[[#This Row],[No. Classe]]&amp; "-" &amp; G91</f>
        <v>44e-Phragmipedium hybrides Rose/Blanc, autre que ci-dessus</v>
      </c>
      <c r="E91" s="154" t="str">
        <f>Classe[[#This Row],[No. Classe]]&amp; "-" &amp; H91</f>
        <v>44e-Phragmipedium hybrid - Pink/White, other than above</v>
      </c>
      <c r="F91" s="155"/>
      <c r="G91" s="154" t="s">
        <v>144</v>
      </c>
      <c r="H91" s="156" t="s">
        <v>281</v>
      </c>
    </row>
    <row r="92" spans="2:8">
      <c r="B92" s="153" t="s">
        <v>385</v>
      </c>
      <c r="C92" s="153" t="s">
        <v>26</v>
      </c>
      <c r="D92" s="154" t="str">
        <f>Classe[[#This Row],[No. Classe]]&amp; "-" &amp; G92</f>
        <v>44f-Phragmipedium hybrides Rouge/Jaune/Orange, autre que ci-dessus (i.e. hybrides de Phragmipedium besseae)</v>
      </c>
      <c r="E92" s="154" t="str">
        <f>Classe[[#This Row],[No. Classe]]&amp; "-" &amp; H92</f>
        <v>44f-Phragmipedium hybrid - Red/Yellow/Orange, other than above (e.g. Phragmipedium besseae hybrids)</v>
      </c>
      <c r="F92" s="155"/>
      <c r="G92" s="154" t="s">
        <v>8056</v>
      </c>
      <c r="H92" s="156" t="s">
        <v>8057</v>
      </c>
    </row>
    <row r="93" spans="2:8">
      <c r="B93" s="153" t="s">
        <v>26</v>
      </c>
      <c r="C93" s="153" t="s">
        <v>26</v>
      </c>
      <c r="D93" s="154" t="str">
        <f>Classe[[#This Row],[No. Classe]]&amp; "-" &amp; G93</f>
        <v>44f-Phragmipedium hybrides Rouge/Jaune/Orange, autre que ci-dessus (i.e. hybrides de Phragmipedium besseae)</v>
      </c>
      <c r="E93" s="154" t="str">
        <f>Classe[[#This Row],[No. Classe]]&amp; "-" &amp; H93</f>
        <v>44f-Phragmipedium hybrid - Red/Yellow/Orange, other than above (e.g. Phragmipedium besseae hybrids)</v>
      </c>
      <c r="F93" s="155"/>
      <c r="G93" s="154" t="s">
        <v>8056</v>
      </c>
      <c r="H93" s="156" t="s">
        <v>8057</v>
      </c>
    </row>
    <row r="94" spans="2:8">
      <c r="B94" s="153" t="s">
        <v>385</v>
      </c>
      <c r="C94" s="153" t="s">
        <v>27</v>
      </c>
      <c r="D94" s="154" t="str">
        <f>Classe[[#This Row],[No. Classe]]&amp; "-" &amp; G94</f>
        <v>44g-Phragmipedium hybrides Vert/Brun, autre que ci-dessus</v>
      </c>
      <c r="E94" s="154" t="str">
        <f>Classe[[#This Row],[No. Classe]]&amp; "-" &amp; H94</f>
        <v>44g-Phragmipedium hybrid - Green/Brown, other than above</v>
      </c>
      <c r="F94" s="155"/>
      <c r="G94" s="154" t="s">
        <v>146</v>
      </c>
      <c r="H94" s="156" t="s">
        <v>283</v>
      </c>
    </row>
    <row r="95" spans="2:8">
      <c r="B95" s="153" t="s">
        <v>27</v>
      </c>
      <c r="C95" s="153" t="s">
        <v>27</v>
      </c>
      <c r="D95" s="154" t="str">
        <f>Classe[[#This Row],[No. Classe]]&amp; "-" &amp; G95</f>
        <v>44g-Phragmipedium hybrides Vert/Brun, autre que ci-dessus</v>
      </c>
      <c r="E95" s="154" t="str">
        <f>Classe[[#This Row],[No. Classe]]&amp; "-" &amp; H95</f>
        <v>44g-Phragmipedium hybrid - Green/Brown, other than above</v>
      </c>
      <c r="F95" s="155"/>
      <c r="G95" s="154" t="s">
        <v>146</v>
      </c>
      <c r="H95" s="156" t="s">
        <v>283</v>
      </c>
    </row>
    <row r="96" spans="2:8">
      <c r="B96" s="153" t="s">
        <v>28</v>
      </c>
      <c r="C96" s="153" t="s">
        <v>28</v>
      </c>
      <c r="D96" s="154" t="str">
        <f>Classe[[#This Row],[No. Classe]]&amp; "-" &amp; G96</f>
        <v>44h-Cypripedium et genres alliés espèces, hybrides et hybrides intergénériques autres que ci-dessus, incluant Mexipedium et Selenipedium</v>
      </c>
      <c r="E96" s="154" t="str">
        <f>Classe[[#This Row],[No. Classe]]&amp; "-" &amp; H96</f>
        <v>44h-Cypripedium and allied genera species, hybrids and intergeneric hybrids other than above, including Mexipedium and Selenipedium</v>
      </c>
      <c r="F96" s="155"/>
      <c r="G96" s="154" t="s">
        <v>147</v>
      </c>
      <c r="H96" s="156" t="s">
        <v>284</v>
      </c>
    </row>
    <row r="97" spans="2:8">
      <c r="B97" s="153">
        <v>45</v>
      </c>
      <c r="C97" s="153">
        <v>45</v>
      </c>
      <c r="D97" s="154" t="str">
        <f>Classe[[#This Row],[No. Classe]]&amp; "-" &amp; G97</f>
        <v>45-Aerangis espèces, hybrides et hybrides intergénériques</v>
      </c>
      <c r="E97" s="154" t="str">
        <f>Classe[[#This Row],[No. Classe]]&amp; "-" &amp; H97</f>
        <v>45-Aerangis species, hybrids and intergeneric hybrids</v>
      </c>
      <c r="F97" s="155"/>
      <c r="G97" s="154" t="s">
        <v>148</v>
      </c>
      <c r="H97" s="156" t="s">
        <v>285</v>
      </c>
    </row>
    <row r="98" spans="2:8">
      <c r="B98" s="153">
        <v>46</v>
      </c>
      <c r="C98" s="153">
        <v>46</v>
      </c>
      <c r="D98" s="154" t="str">
        <f>Classe[[#This Row],[No. Classe]]&amp; "-" &amp; G98</f>
        <v>46-Aerides espèces, hybrides et hybrides intergénériques autres que ci-dessus</v>
      </c>
      <c r="E98" s="154" t="str">
        <f>Classe[[#This Row],[No. Classe]]&amp; "-" &amp; H98</f>
        <v>46-Aerides species, hybrids and intergeneric hybrids other than above</v>
      </c>
      <c r="F98" s="155"/>
      <c r="G98" s="154" t="s">
        <v>149</v>
      </c>
      <c r="H98" s="156" t="s">
        <v>286</v>
      </c>
    </row>
    <row r="99" spans="2:8">
      <c r="B99" s="153">
        <v>47</v>
      </c>
      <c r="C99" s="153">
        <v>47</v>
      </c>
      <c r="D99" s="154" t="str">
        <f>Classe[[#This Row],[No. Classe]]&amp; "-" &amp; G99</f>
        <v>47-Angraecum espèces, hybrides et hybrides intergénériques autres que ci-dessus</v>
      </c>
      <c r="E99" s="154" t="str">
        <f>Classe[[#This Row],[No. Classe]]&amp; "-" &amp; H99</f>
        <v>47-Angraecum species, hybrids and intergeneric hybrids other than above</v>
      </c>
      <c r="F99" s="155"/>
      <c r="G99" s="154" t="s">
        <v>150</v>
      </c>
      <c r="H99" s="156" t="s">
        <v>287</v>
      </c>
    </row>
    <row r="100" spans="2:8">
      <c r="B100" s="153">
        <v>48</v>
      </c>
      <c r="C100" s="153">
        <v>48</v>
      </c>
      <c r="D100" s="154" t="str">
        <f>Classe[[#This Row],[No. Classe]]&amp; "-" &amp; G100</f>
        <v>48-Arachnis espèces, hybrides et hybrides intergénériques autres que ci-dessus</v>
      </c>
      <c r="E100" s="154" t="str">
        <f>Classe[[#This Row],[No. Classe]]&amp; "-" &amp; H100</f>
        <v>48-Arachnis species, hybrids and intergeneric hybrids other than above</v>
      </c>
      <c r="F100" s="155"/>
      <c r="G100" s="154" t="s">
        <v>151</v>
      </c>
      <c r="H100" s="156" t="s">
        <v>288</v>
      </c>
    </row>
    <row r="101" spans="2:8">
      <c r="B101" s="153">
        <v>54</v>
      </c>
      <c r="C101" s="153">
        <v>54</v>
      </c>
      <c r="D101" s="154" t="str">
        <f>Classe[[#This Row],[No. Classe]]&amp; "-" &amp; G101</f>
        <v>54-Rhynchostylis espèces, hybrides et hybrides intergénériques autres que  ci-dessus</v>
      </c>
      <c r="E101" s="154" t="str">
        <f>Classe[[#This Row],[No. Classe]]&amp; "-" &amp; H101</f>
        <v>54-Rhynchostylis species, hybrids and intergeneric hybrids other than above</v>
      </c>
      <c r="F101" s="155"/>
      <c r="G101" s="154" t="s">
        <v>152</v>
      </c>
      <c r="H101" s="156" t="s">
        <v>289</v>
      </c>
    </row>
    <row r="102" spans="2:8">
      <c r="B102" s="153">
        <v>55</v>
      </c>
      <c r="C102" s="153">
        <v>55</v>
      </c>
      <c r="D102" s="154" t="str">
        <f>Classe[[#This Row],[No. Classe]]&amp; "-" &amp; G102</f>
        <v>55-Renanthera espèces, hybrides et hybrides intergénériques autres que ci-dessus</v>
      </c>
      <c r="E102" s="154" t="str">
        <f>Classe[[#This Row],[No. Classe]]&amp; "-" &amp; H102</f>
        <v>55-Renanthera species, hybrids and intergeneric hybrids other than above</v>
      </c>
      <c r="F102" s="155"/>
      <c r="G102" s="154" t="s">
        <v>153</v>
      </c>
      <c r="H102" s="156" t="s">
        <v>290</v>
      </c>
    </row>
    <row r="103" spans="2:8">
      <c r="B103" s="153">
        <v>56</v>
      </c>
      <c r="C103" s="153">
        <v>56</v>
      </c>
      <c r="D103" s="154" t="str">
        <f>Classe[[#This Row],[No. Classe]]&amp; "-" &amp; G103</f>
        <v>56-Vanda espèces (incluant Neofinetia en fleurs)</v>
      </c>
      <c r="E103" s="154" t="str">
        <f>Classe[[#This Row],[No. Classe]]&amp; "-" &amp; H103</f>
        <v>56-Vanda species (including Neofinetia in bloom)</v>
      </c>
      <c r="F103" s="155"/>
      <c r="G103" s="154" t="s">
        <v>154</v>
      </c>
      <c r="H103" s="156" t="s">
        <v>291</v>
      </c>
    </row>
    <row r="104" spans="2:8">
      <c r="B104" s="153" t="s">
        <v>29</v>
      </c>
      <c r="C104" s="153" t="s">
        <v>29</v>
      </c>
      <c r="D104" s="154" t="str">
        <f>Classe[[#This Row],[No. Classe]]&amp; "-" &amp; G104</f>
        <v>56a-Vanda espèces végétatives (incluant Neofinetia), hybrides ou intergénériques sans fleur</v>
      </c>
      <c r="E104" s="154" t="str">
        <f>Classe[[#This Row],[No. Classe]]&amp; "-" &amp; H104</f>
        <v>56a-Vanda vegetative species (including Neofinetia) hybrids and intergeneric hybrids without flower</v>
      </c>
      <c r="F104" s="155"/>
      <c r="G104" s="154" t="s">
        <v>155</v>
      </c>
      <c r="H104" s="156" t="s">
        <v>292</v>
      </c>
    </row>
    <row r="105" spans="2:8">
      <c r="B105" s="153">
        <v>57</v>
      </c>
      <c r="C105" s="153">
        <v>57</v>
      </c>
      <c r="D105" s="154" t="str">
        <f>Classe[[#This Row],[No. Classe]]&amp; "-" &amp; G105</f>
        <v>57-Vanda hybrides, feuilles cylindriques et semi cylindriques</v>
      </c>
      <c r="E105" s="154" t="str">
        <f>Classe[[#This Row],[No. Classe]]&amp; "-" &amp; H105</f>
        <v>57-Vanda hybrids, terete and semi-terete leaf</v>
      </c>
      <c r="F105" s="155"/>
      <c r="G105" s="154" t="s">
        <v>156</v>
      </c>
      <c r="H105" s="156" t="s">
        <v>293</v>
      </c>
    </row>
    <row r="106" spans="2:8">
      <c r="B106" s="153">
        <v>58</v>
      </c>
      <c r="C106" s="153">
        <v>58</v>
      </c>
      <c r="D106" s="154" t="str">
        <f>Classe[[#This Row],[No. Classe]]&amp; "-" &amp; G106</f>
        <v>58-Vanda hybrides, feuilles larges</v>
      </c>
      <c r="E106" s="154" t="str">
        <f>Classe[[#This Row],[No. Classe]]&amp; "-" &amp; H106</f>
        <v>58-Vanda hybrids, strap leaf</v>
      </c>
      <c r="F106" s="155"/>
      <c r="G106" s="154" t="s">
        <v>157</v>
      </c>
      <c r="H106" s="156" t="s">
        <v>294</v>
      </c>
    </row>
    <row r="107" spans="2:8">
      <c r="B107" s="153">
        <v>59</v>
      </c>
      <c r="C107" s="153">
        <v>59</v>
      </c>
      <c r="D107" s="154" t="str">
        <f>Classe[[#This Row],[No. Classe]]&amp; "-" &amp; G107</f>
        <v>59-Vanda hybrides et hybrides intergénériques autres que ci-dessus, mais excluant Doritis et Phalaenopsis</v>
      </c>
      <c r="E107" s="154" t="str">
        <f>Classe[[#This Row],[No. Classe]]&amp; "-" &amp; H107</f>
        <v>59-Vanda hybrids and intergeneric hybrids other than above, but excluding Doritis and Phalaenopsis</v>
      </c>
      <c r="F107" s="155"/>
      <c r="G107" s="154" t="s">
        <v>158</v>
      </c>
      <c r="H107" s="156" t="s">
        <v>295</v>
      </c>
    </row>
    <row r="108" spans="2:8">
      <c r="B108" s="153">
        <v>60</v>
      </c>
      <c r="C108" s="153">
        <v>60</v>
      </c>
      <c r="D108" s="154" t="str">
        <f>Classe[[#This Row],[No. Classe]]&amp; "-" &amp; G108</f>
        <v>60-Genres alliés aux Vanda espèces, hybrides et hybrides intergénériques autres que ci-dessus mais excluant Doritis et Phalaenopsis</v>
      </c>
      <c r="E108" s="154" t="str">
        <f>Classe[[#This Row],[No. Classe]]&amp; "-" &amp; H108</f>
        <v>60-Genera allied to Vanda species, hybrids and intergeneric hybrids other than above, but excluding Doritis and Phalaenopsis</v>
      </c>
      <c r="F108" s="155"/>
      <c r="G108" s="154" t="s">
        <v>159</v>
      </c>
      <c r="H108" s="156" t="s">
        <v>296</v>
      </c>
    </row>
    <row r="109" spans="2:8">
      <c r="B109" s="153">
        <v>63</v>
      </c>
      <c r="C109" s="153">
        <v>63</v>
      </c>
      <c r="D109" s="154" t="str">
        <f>Classe[[#This Row],[No. Classe]]&amp; "-" &amp; G109</f>
        <v xml:space="preserve">63-Phalaenopsis espèces </v>
      </c>
      <c r="E109" s="154" t="str">
        <f>Classe[[#This Row],[No. Classe]]&amp; "-" &amp; H109</f>
        <v>63-Phalaenopsis species</v>
      </c>
      <c r="F109" s="155"/>
      <c r="G109" s="154" t="s">
        <v>160</v>
      </c>
      <c r="H109" s="156" t="s">
        <v>297</v>
      </c>
    </row>
    <row r="110" spans="2:8" ht="16.5">
      <c r="B110" s="153" t="s">
        <v>386</v>
      </c>
      <c r="C110" s="153" t="s">
        <v>30</v>
      </c>
      <c r="D110" s="154" t="str">
        <f>Classe[[#This Row],[No. Classe]]&amp; "-" &amp; G110</f>
        <v>64a-Phalaenopsis hybrides - Blancs sans marques(7)</v>
      </c>
      <c r="E110" s="154" t="str">
        <f>Classe[[#This Row],[No. Classe]]&amp; "-" &amp; H110</f>
        <v>64a-Phalaenopsis hybrids - White no markings(7)</v>
      </c>
      <c r="F110" s="155"/>
      <c r="G110" s="154" t="s">
        <v>8058</v>
      </c>
      <c r="H110" s="156" t="s">
        <v>8059</v>
      </c>
    </row>
    <row r="111" spans="2:8" ht="16.5">
      <c r="B111" s="153" t="s">
        <v>30</v>
      </c>
      <c r="C111" s="153" t="s">
        <v>30</v>
      </c>
      <c r="D111" s="154" t="str">
        <f>Classe[[#This Row],[No. Classe]]&amp; "-" &amp; G111</f>
        <v>64a-Phalaenopsis hybrides - Blancs sans marques(7)</v>
      </c>
      <c r="E111" s="154" t="str">
        <f>Classe[[#This Row],[No. Classe]]&amp; "-" &amp; H111</f>
        <v>64a-Phalaenopsis hybrids - White no markings(7)</v>
      </c>
      <c r="F111" s="155"/>
      <c r="G111" s="154" t="s">
        <v>8058</v>
      </c>
      <c r="H111" s="156" t="s">
        <v>8059</v>
      </c>
    </row>
    <row r="112" spans="2:8" ht="16.5">
      <c r="B112" s="153" t="s">
        <v>386</v>
      </c>
      <c r="C112" s="153" t="s">
        <v>31</v>
      </c>
      <c r="D112" s="154" t="str">
        <f>Classe[[#This Row],[No. Classe]]&amp; "-" &amp; G112</f>
        <v>64b-Phalaenopsis hybrides - Blancs à labelle coloré sans marques(7)</v>
      </c>
      <c r="E112" s="154" t="str">
        <f>Classe[[#This Row],[No. Classe]]&amp; "-" &amp; H112</f>
        <v>64b-Phalaenopsis hybrids - White, with colored lip, no markings(7)</v>
      </c>
      <c r="F112" s="155"/>
      <c r="G112" s="154" t="s">
        <v>8060</v>
      </c>
      <c r="H112" s="156" t="s">
        <v>8061</v>
      </c>
    </row>
    <row r="113" spans="2:8" ht="16.5">
      <c r="B113" s="153" t="s">
        <v>31</v>
      </c>
      <c r="C113" s="153" t="s">
        <v>31</v>
      </c>
      <c r="D113" s="154" t="str">
        <f>Classe[[#This Row],[No. Classe]]&amp; "-" &amp; G113</f>
        <v>64b-Phalaenopsis hybrides - Blancs à labelle coloré sans marques(7)</v>
      </c>
      <c r="E113" s="154" t="str">
        <f>Classe[[#This Row],[No. Classe]]&amp; "-" &amp; H113</f>
        <v>64b-Phalaenopsis hybrids - White, with colored lip, no markings(7)</v>
      </c>
      <c r="F113" s="155"/>
      <c r="G113" s="154" t="s">
        <v>8060</v>
      </c>
      <c r="H113" s="156" t="s">
        <v>8061</v>
      </c>
    </row>
    <row r="114" spans="2:8" ht="16.5">
      <c r="B114" s="153" t="s">
        <v>386</v>
      </c>
      <c r="C114" s="153" t="s">
        <v>32</v>
      </c>
      <c r="D114" s="154" t="str">
        <f>Classe[[#This Row],[No. Classe]]&amp; "-" &amp; G114</f>
        <v>64c-Phalaenopsis hybrides - Blancs avec marques(7)</v>
      </c>
      <c r="E114" s="154" t="str">
        <f>Classe[[#This Row],[No. Classe]]&amp; "-" &amp; H114</f>
        <v>64c-Phalaenopsis hybrids - White with markings(7)</v>
      </c>
      <c r="F114" s="155"/>
      <c r="G114" s="154" t="s">
        <v>8062</v>
      </c>
      <c r="H114" s="156" t="s">
        <v>8063</v>
      </c>
    </row>
    <row r="115" spans="2:8" ht="16.5">
      <c r="B115" s="153" t="s">
        <v>32</v>
      </c>
      <c r="C115" s="153" t="s">
        <v>32</v>
      </c>
      <c r="D115" s="154" t="str">
        <f>Classe[[#This Row],[No. Classe]]&amp; "-" &amp; G115</f>
        <v>64c-Phalaenopsis hybrides - Blancs avec marques(7)</v>
      </c>
      <c r="E115" s="154" t="str">
        <f>Classe[[#This Row],[No. Classe]]&amp; "-" &amp; H115</f>
        <v>64c-Phalaenopsis hybrids - White with markings(7)</v>
      </c>
      <c r="F115" s="155"/>
      <c r="G115" s="154" t="s">
        <v>8062</v>
      </c>
      <c r="H115" s="156" t="s">
        <v>8063</v>
      </c>
    </row>
    <row r="116" spans="2:8" ht="16.5">
      <c r="B116" s="153" t="s">
        <v>386</v>
      </c>
      <c r="C116" s="153" t="s">
        <v>33</v>
      </c>
      <c r="D116" s="154" t="str">
        <f>Classe[[#This Row],[No. Classe]]&amp; "-" &amp; G116</f>
        <v>64d-Phalaenopsis hybrides - multifloraux, Blancs avec ou sans marques(7) (8)</v>
      </c>
      <c r="E116" s="154" t="str">
        <f>Classe[[#This Row],[No. Classe]]&amp; "-" &amp; H116</f>
        <v>64d-Phalaenopsis hybrids - multiflorals, White with or without markings(7) (8)</v>
      </c>
      <c r="F116" s="155"/>
      <c r="G116" s="154" t="s">
        <v>8064</v>
      </c>
      <c r="H116" s="156" t="s">
        <v>8065</v>
      </c>
    </row>
    <row r="117" spans="2:8" ht="16.5">
      <c r="B117" s="153" t="s">
        <v>33</v>
      </c>
      <c r="C117" s="153" t="s">
        <v>33</v>
      </c>
      <c r="D117" s="154" t="str">
        <f>Classe[[#This Row],[No. Classe]]&amp; "-" &amp; G117</f>
        <v>64d-Phalaenopsis hybrides - multifloraux, Blancs avec ou sans marques(7) (8)</v>
      </c>
      <c r="E117" s="154" t="str">
        <f>Classe[[#This Row],[No. Classe]]&amp; "-" &amp; H117</f>
        <v>64d-Phalaenopsis hybrids - multiflorals, White with or without markings(7) (8)</v>
      </c>
      <c r="F117" s="155"/>
      <c r="G117" s="154" t="s">
        <v>8064</v>
      </c>
      <c r="H117" s="156" t="s">
        <v>8065</v>
      </c>
    </row>
    <row r="118" spans="2:8" ht="16.5">
      <c r="B118" s="153" t="s">
        <v>386</v>
      </c>
      <c r="C118" s="153" t="s">
        <v>34</v>
      </c>
      <c r="D118" s="154" t="str">
        <f>Classe[[#This Row],[No. Classe]]&amp; "-" &amp; G118</f>
        <v>64e-Phalaenopsis hybrides - Roses sans marques(7)</v>
      </c>
      <c r="E118" s="154" t="str">
        <f>Classe[[#This Row],[No. Classe]]&amp; "-" &amp; H118</f>
        <v>64e-Phalaenopsis hybrids - Pink no markings(7)</v>
      </c>
      <c r="F118" s="155"/>
      <c r="G118" s="154" t="s">
        <v>8066</v>
      </c>
      <c r="H118" s="156" t="s">
        <v>8067</v>
      </c>
    </row>
    <row r="119" spans="2:8" ht="16.5">
      <c r="B119" s="153" t="s">
        <v>34</v>
      </c>
      <c r="C119" s="153" t="s">
        <v>34</v>
      </c>
      <c r="D119" s="154" t="str">
        <f>Classe[[#This Row],[No. Classe]]&amp; "-" &amp; G119</f>
        <v>64e-Phalaenopsis hybrides - Roses sans marques(7)</v>
      </c>
      <c r="E119" s="154" t="str">
        <f>Classe[[#This Row],[No. Classe]]&amp; "-" &amp; H119</f>
        <v>64e-Phalaenopsis hybrids - Pink no markings(7)</v>
      </c>
      <c r="F119" s="155"/>
      <c r="G119" s="154" t="s">
        <v>8066</v>
      </c>
      <c r="H119" s="156" t="s">
        <v>8067</v>
      </c>
    </row>
    <row r="120" spans="2:8" ht="16.5">
      <c r="B120" s="153" t="s">
        <v>386</v>
      </c>
      <c r="C120" s="153" t="s">
        <v>35</v>
      </c>
      <c r="D120" s="154" t="str">
        <f>Classe[[#This Row],[No. Classe]]&amp; "-" &amp; G120</f>
        <v>64f-Phalaenopsis hybrides - Roses avec marques(7)</v>
      </c>
      <c r="E120" s="154" t="str">
        <f>Classe[[#This Row],[No. Classe]]&amp; "-" &amp; H120</f>
        <v>64f-Phalaenopsis hybrids - Pink, with markings(7)</v>
      </c>
      <c r="F120" s="155"/>
      <c r="G120" s="154" t="s">
        <v>8068</v>
      </c>
      <c r="H120" s="156" t="s">
        <v>8069</v>
      </c>
    </row>
    <row r="121" spans="2:8" ht="16.5">
      <c r="B121" s="153" t="s">
        <v>35</v>
      </c>
      <c r="C121" s="153" t="s">
        <v>35</v>
      </c>
      <c r="D121" s="154" t="str">
        <f>Classe[[#This Row],[No. Classe]]&amp; "-" &amp; G121</f>
        <v>64f-Phalaenopsis hybrides - Roses avec marques(7)</v>
      </c>
      <c r="E121" s="154" t="str">
        <f>Classe[[#This Row],[No. Classe]]&amp; "-" &amp; H121</f>
        <v>64f-Phalaenopsis hybrids - Pink, with markings(7)</v>
      </c>
      <c r="F121" s="155"/>
      <c r="G121" s="154" t="s">
        <v>8068</v>
      </c>
      <c r="H121" s="156" t="s">
        <v>8069</v>
      </c>
    </row>
    <row r="122" spans="2:8" ht="16.5">
      <c r="B122" s="153" t="s">
        <v>386</v>
      </c>
      <c r="C122" s="153" t="s">
        <v>36</v>
      </c>
      <c r="D122" s="154" t="str">
        <f>Classe[[#This Row],[No. Classe]]&amp; "-" &amp; G122</f>
        <v>64g-Phalaenopsis hybrides - multifloraux, Roses avec ou sans marques(7) (8)</v>
      </c>
      <c r="E122" s="154" t="str">
        <f>Classe[[#This Row],[No. Classe]]&amp; "-" &amp; H122</f>
        <v>64g-Phalaenopsis hybrids - multiflorals, Pink with or without markings(7) (8)</v>
      </c>
      <c r="F122" s="155"/>
      <c r="G122" s="154" t="s">
        <v>8070</v>
      </c>
      <c r="H122" s="156" t="s">
        <v>8071</v>
      </c>
    </row>
    <row r="123" spans="2:8" ht="16.5">
      <c r="B123" s="153" t="s">
        <v>36</v>
      </c>
      <c r="C123" s="153" t="s">
        <v>36</v>
      </c>
      <c r="D123" s="154" t="str">
        <f>Classe[[#This Row],[No. Classe]]&amp; "-" &amp; G123</f>
        <v>64g-Phalaenopsis hybrides - multifloraux, Roses avec ou sans marques(7) (8)</v>
      </c>
      <c r="E123" s="154" t="str">
        <f>Classe[[#This Row],[No. Classe]]&amp; "-" &amp; H123</f>
        <v>64g-Phalaenopsis hybrids - multiflorals, Pink with or without markings(7) (8)</v>
      </c>
      <c r="F123" s="155"/>
      <c r="G123" s="154" t="s">
        <v>8070</v>
      </c>
      <c r="H123" s="156" t="s">
        <v>8071</v>
      </c>
    </row>
    <row r="124" spans="2:8" ht="16.5">
      <c r="B124" s="153" t="s">
        <v>386</v>
      </c>
      <c r="C124" s="153" t="s">
        <v>37</v>
      </c>
      <c r="D124" s="154" t="str">
        <f>Classe[[#This Row],[No. Classe]]&amp; "-" &amp; G124</f>
        <v>65a-Phalaenopsis hybrides - Jaunes sans marques(7)</v>
      </c>
      <c r="E124" s="154" t="str">
        <f>Classe[[#This Row],[No. Classe]]&amp; "-" &amp; H124</f>
        <v>65a-Phalaenopsis hybrids - Yellow no markings(7)</v>
      </c>
      <c r="F124" s="155"/>
      <c r="G124" s="154" t="s">
        <v>8072</v>
      </c>
      <c r="H124" s="156" t="s">
        <v>8073</v>
      </c>
    </row>
    <row r="125" spans="2:8" ht="16.5">
      <c r="B125" s="153" t="s">
        <v>37</v>
      </c>
      <c r="C125" s="153" t="s">
        <v>37</v>
      </c>
      <c r="D125" s="154" t="str">
        <f>Classe[[#This Row],[No. Classe]]&amp; "-" &amp; G125</f>
        <v>65a-Phalaenopsis hybrides - Jaunes sans marques(7)</v>
      </c>
      <c r="E125" s="154" t="str">
        <f>Classe[[#This Row],[No. Classe]]&amp; "-" &amp; H125</f>
        <v>65a-Phalaenopsis hybrids - Yellow no markings(7)</v>
      </c>
      <c r="F125" s="155"/>
      <c r="G125" s="154" t="s">
        <v>8072</v>
      </c>
      <c r="H125" s="156" t="s">
        <v>8073</v>
      </c>
    </row>
    <row r="126" spans="2:8" ht="16.5">
      <c r="B126" s="153" t="s">
        <v>386</v>
      </c>
      <c r="C126" s="153" t="s">
        <v>38</v>
      </c>
      <c r="D126" s="154" t="str">
        <f>Classe[[#This Row],[No. Classe]]&amp; "-" &amp; G126</f>
        <v>65b-Phalaenopsis hybrides - Jaunes avec marques(7)</v>
      </c>
      <c r="E126" s="154" t="str">
        <f>Classe[[#This Row],[No. Classe]]&amp; "-" &amp; H126</f>
        <v>65b-Phalaenopsis hybrids - Yellow, with markings(7)</v>
      </c>
      <c r="F126" s="155"/>
      <c r="G126" s="154" t="s">
        <v>8074</v>
      </c>
      <c r="H126" s="156" t="s">
        <v>8075</v>
      </c>
    </row>
    <row r="127" spans="2:8" ht="16.5">
      <c r="B127" s="153" t="s">
        <v>38</v>
      </c>
      <c r="C127" s="153" t="s">
        <v>38</v>
      </c>
      <c r="D127" s="154" t="str">
        <f>Classe[[#This Row],[No. Classe]]&amp; "-" &amp; G127</f>
        <v>65b-Phalaenopsis hybrides - Jaunes avec marques(7)</v>
      </c>
      <c r="E127" s="154" t="str">
        <f>Classe[[#This Row],[No. Classe]]&amp; "-" &amp; H127</f>
        <v>65b-Phalaenopsis hybrids - Yellow, with markings(7)</v>
      </c>
      <c r="F127" s="155"/>
      <c r="G127" s="154" t="s">
        <v>8074</v>
      </c>
      <c r="H127" s="156" t="s">
        <v>8075</v>
      </c>
    </row>
    <row r="128" spans="2:8" ht="16.5">
      <c r="B128" s="153" t="s">
        <v>386</v>
      </c>
      <c r="C128" s="153" t="s">
        <v>39</v>
      </c>
      <c r="D128" s="154" t="str">
        <f>Classe[[#This Row],[No. Classe]]&amp; "-" &amp; G128</f>
        <v>65c-Phalaenopsis hybrides - multifloraux, Jaunes avec ou sans marques(7) (8)</v>
      </c>
      <c r="E128" s="154" t="str">
        <f>Classe[[#This Row],[No. Classe]]&amp; "-" &amp; H128</f>
        <v>65c-Phalaenopsis hybrids - multiflorals, Yellow with or without markings(7) (8)</v>
      </c>
      <c r="F128" s="155"/>
      <c r="G128" s="154" t="s">
        <v>8076</v>
      </c>
      <c r="H128" s="156" t="s">
        <v>8077</v>
      </c>
    </row>
    <row r="129" spans="2:8" ht="16.5">
      <c r="B129" s="153" t="s">
        <v>39</v>
      </c>
      <c r="C129" s="153" t="s">
        <v>39</v>
      </c>
      <c r="D129" s="154" t="str">
        <f>Classe[[#This Row],[No. Classe]]&amp; "-" &amp; G129</f>
        <v>65c-Phalaenopsis hybrides - multifloraux, Jaunes avec ou sans marques(7) (8)</v>
      </c>
      <c r="E129" s="154" t="str">
        <f>Classe[[#This Row],[No. Classe]]&amp; "-" &amp; H129</f>
        <v>65c-Phalaenopsis hybrids - multiflorals, Yellow with or without markings(7) (8)</v>
      </c>
      <c r="F129" s="155"/>
      <c r="G129" s="154" t="s">
        <v>8076</v>
      </c>
      <c r="H129" s="156" t="s">
        <v>8077</v>
      </c>
    </row>
    <row r="130" spans="2:8" ht="16.5">
      <c r="B130" s="153" t="s">
        <v>386</v>
      </c>
      <c r="C130" s="153" t="s">
        <v>40</v>
      </c>
      <c r="D130" s="154" t="str">
        <f>Classe[[#This Row],[No. Classe]]&amp; "-" &amp; G130</f>
        <v>65d-Phalaenopsis hybrides - Rouges sans marques(7)</v>
      </c>
      <c r="E130" s="154" t="str">
        <f>Classe[[#This Row],[No. Classe]]&amp; "-" &amp; H130</f>
        <v>65d-Phalaenopsis hybrids - Red no markings(7)</v>
      </c>
      <c r="F130" s="155"/>
      <c r="G130" s="154" t="s">
        <v>8078</v>
      </c>
      <c r="H130" s="156" t="s">
        <v>8079</v>
      </c>
    </row>
    <row r="131" spans="2:8" ht="16.5">
      <c r="B131" s="153" t="s">
        <v>40</v>
      </c>
      <c r="C131" s="153" t="s">
        <v>40</v>
      </c>
      <c r="D131" s="154" t="str">
        <f>Classe[[#This Row],[No. Classe]]&amp; "-" &amp; G131</f>
        <v>65d-Phalaenopsis hybrides - Rouges sans marques(7)</v>
      </c>
      <c r="E131" s="154" t="str">
        <f>Classe[[#This Row],[No. Classe]]&amp; "-" &amp; H131</f>
        <v>65d-Phalaenopsis hybrids - Red no markings(7)</v>
      </c>
      <c r="F131" s="155"/>
      <c r="G131" s="154" t="s">
        <v>8078</v>
      </c>
      <c r="H131" s="156" t="s">
        <v>8079</v>
      </c>
    </row>
    <row r="132" spans="2:8" ht="16.5">
      <c r="B132" s="153" t="s">
        <v>386</v>
      </c>
      <c r="C132" s="153" t="s">
        <v>41</v>
      </c>
      <c r="D132" s="154" t="str">
        <f>Classe[[#This Row],[No. Classe]]&amp; "-" &amp; G132</f>
        <v>66a-Phalaenopsis hybrides - Rouges avec marques(7)</v>
      </c>
      <c r="E132" s="154" t="str">
        <f>Classe[[#This Row],[No. Classe]]&amp; "-" &amp; H132</f>
        <v>66a-Phalaenopsis hybrids - Red with markings(7)</v>
      </c>
      <c r="F132" s="155"/>
      <c r="G132" s="154" t="s">
        <v>8080</v>
      </c>
      <c r="H132" s="156" t="s">
        <v>8081</v>
      </c>
    </row>
    <row r="133" spans="2:8" ht="16.5">
      <c r="B133" s="153" t="s">
        <v>41</v>
      </c>
      <c r="C133" s="153" t="s">
        <v>41</v>
      </c>
      <c r="D133" s="154" t="str">
        <f>Classe[[#This Row],[No. Classe]]&amp; "-" &amp; G133</f>
        <v>66a-Phalaenopsis hybrides - Rouges avec marques(7)</v>
      </c>
      <c r="E133" s="154" t="str">
        <f>Classe[[#This Row],[No. Classe]]&amp; "-" &amp; H133</f>
        <v>66a-Phalaenopsis hybrids - Red with markings(7)</v>
      </c>
      <c r="F133" s="155"/>
      <c r="G133" s="154" t="s">
        <v>8080</v>
      </c>
      <c r="H133" s="156" t="s">
        <v>8081</v>
      </c>
    </row>
    <row r="134" spans="2:8" ht="16.5">
      <c r="B134" s="153" t="s">
        <v>386</v>
      </c>
      <c r="C134" s="153" t="s">
        <v>42</v>
      </c>
      <c r="D134" s="154" t="str">
        <f>Classe[[#This Row],[No. Classe]]&amp; "-" &amp; G134</f>
        <v>66b-Phalaenopsis hybrides - multifloraux, Rouges avec ou sans marques(7) (8)</v>
      </c>
      <c r="E134" s="154" t="str">
        <f>Classe[[#This Row],[No. Classe]]&amp; "-" &amp; H134</f>
        <v>66b-Phalaenopsis hybrids - multiflorals, Red with or without markings(7) (8)</v>
      </c>
      <c r="F134" s="155"/>
      <c r="G134" s="154" t="s">
        <v>8082</v>
      </c>
      <c r="H134" s="156" t="s">
        <v>8083</v>
      </c>
    </row>
    <row r="135" spans="2:8" ht="16.5">
      <c r="B135" s="153" t="s">
        <v>42</v>
      </c>
      <c r="C135" s="153" t="s">
        <v>42</v>
      </c>
      <c r="D135" s="154" t="str">
        <f>Classe[[#This Row],[No. Classe]]&amp; "-" &amp; G135</f>
        <v>66b-Phalaenopsis hybrides - multifloraux, Rouges avec ou sans marques(7) (8)</v>
      </c>
      <c r="E135" s="154" t="str">
        <f>Classe[[#This Row],[No. Classe]]&amp; "-" &amp; H135</f>
        <v>66b-Phalaenopsis hybrids - multiflorals, Red with or without markings(7) (8)</v>
      </c>
      <c r="F135" s="155"/>
      <c r="G135" s="154" t="s">
        <v>8082</v>
      </c>
      <c r="H135" s="156" t="s">
        <v>8083</v>
      </c>
    </row>
    <row r="136" spans="2:8" ht="16.5">
      <c r="B136" s="153" t="s">
        <v>386</v>
      </c>
      <c r="C136" s="153" t="s">
        <v>43</v>
      </c>
      <c r="D136" s="154" t="str">
        <f>Classe[[#This Row],[No. Classe]]&amp; "-" &amp; G136</f>
        <v>66c-Phalaenopsis hybrides - autres couleurs que ci-dessus sans marques(7)</v>
      </c>
      <c r="E136" s="154" t="str">
        <f>Classe[[#This Row],[No. Classe]]&amp; "-" &amp; H136</f>
        <v>66c-Phalaenopsis hybrids - any other color no markings(7)</v>
      </c>
      <c r="F136" s="155"/>
      <c r="G136" s="154" t="s">
        <v>8084</v>
      </c>
      <c r="H136" s="156" t="s">
        <v>8085</v>
      </c>
    </row>
    <row r="137" spans="2:8" ht="16.5">
      <c r="B137" s="153" t="s">
        <v>43</v>
      </c>
      <c r="C137" s="153" t="s">
        <v>43</v>
      </c>
      <c r="D137" s="154" t="str">
        <f>Classe[[#This Row],[No. Classe]]&amp; "-" &amp; G137</f>
        <v>66c-Phalaenopsis hybrides - autres couleurs que ci-dessus sans marques(7)</v>
      </c>
      <c r="E137" s="154" t="str">
        <f>Classe[[#This Row],[No. Classe]]&amp; "-" &amp; H137</f>
        <v>66c-Phalaenopsis hybrids - any other color no markings(7)</v>
      </c>
      <c r="F137" s="155"/>
      <c r="G137" s="154" t="s">
        <v>8084</v>
      </c>
      <c r="H137" s="156" t="s">
        <v>8085</v>
      </c>
    </row>
    <row r="138" spans="2:8" ht="16.5">
      <c r="B138" s="153" t="s">
        <v>386</v>
      </c>
      <c r="C138" s="153" t="s">
        <v>44</v>
      </c>
      <c r="D138" s="154" t="str">
        <f>Classe[[#This Row],[No. Classe]]&amp; "-" &amp; G138</f>
        <v>66d-Phalaenopsis hybrides - autres couleurs que ci-dessus avec marques(7)</v>
      </c>
      <c r="E138" s="154" t="str">
        <f>Classe[[#This Row],[No. Classe]]&amp; "-" &amp; H138</f>
        <v>66d-Phalaenopsis hybrids - any other color with markings(7)</v>
      </c>
      <c r="F138" s="155"/>
      <c r="G138" s="154" t="s">
        <v>8086</v>
      </c>
      <c r="H138" s="156" t="s">
        <v>8087</v>
      </c>
    </row>
    <row r="139" spans="2:8" ht="16.5">
      <c r="B139" s="153" t="s">
        <v>44</v>
      </c>
      <c r="C139" s="153" t="s">
        <v>44</v>
      </c>
      <c r="D139" s="154" t="str">
        <f>Classe[[#This Row],[No. Classe]]&amp; "-" &amp; G139</f>
        <v>66d-Phalaenopsis hybrides - autres couleurs que ci-dessus avec marques(7)</v>
      </c>
      <c r="E139" s="154" t="str">
        <f>Classe[[#This Row],[No. Classe]]&amp; "-" &amp; H139</f>
        <v>66d-Phalaenopsis hybrids - any other color with markings(7)</v>
      </c>
      <c r="F139" s="155"/>
      <c r="G139" s="154" t="s">
        <v>8086</v>
      </c>
      <c r="H139" s="156" t="s">
        <v>8087</v>
      </c>
    </row>
    <row r="140" spans="2:8" ht="16.5">
      <c r="B140" s="153" t="s">
        <v>386</v>
      </c>
      <c r="C140" s="153" t="s">
        <v>45</v>
      </c>
      <c r="D140" s="154" t="str">
        <f>Classe[[#This Row],[No. Classe]]&amp; "-" &amp; G140</f>
        <v>66e-Phalaenopsis hybrides - multifloraux, autres couleurs avec ou sans marques(7) (8)</v>
      </c>
      <c r="E140" s="154" t="str">
        <f>Classe[[#This Row],[No. Classe]]&amp; "-" &amp; H140</f>
        <v>66e-Phalaenopsis hybrids - multiflorals, any other color with or without markings(7) (8)</v>
      </c>
      <c r="F140" s="155"/>
      <c r="G140" s="154" t="s">
        <v>8088</v>
      </c>
      <c r="H140" s="156" t="s">
        <v>8089</v>
      </c>
    </row>
    <row r="141" spans="2:8" ht="16.5">
      <c r="B141" s="153" t="s">
        <v>45</v>
      </c>
      <c r="C141" s="153" t="s">
        <v>45</v>
      </c>
      <c r="D141" s="154" t="str">
        <f>Classe[[#This Row],[No. Classe]]&amp; "-" &amp; G141</f>
        <v>66e-Phalaenopsis hybrides - multifloraux, autres couleurs avec ou sans marques(7) (8)</v>
      </c>
      <c r="E141" s="154" t="str">
        <f>Classe[[#This Row],[No. Classe]]&amp; "-" &amp; H141</f>
        <v>66e-Phalaenopsis hybrids - multiflorals, any other color with or without markings(7) (8)</v>
      </c>
      <c r="F141" s="155"/>
      <c r="G141" s="154" t="s">
        <v>8088</v>
      </c>
      <c r="H141" s="156" t="s">
        <v>8089</v>
      </c>
    </row>
    <row r="142" spans="2:8">
      <c r="B142" s="153">
        <v>77</v>
      </c>
      <c r="C142" s="153">
        <v>77</v>
      </c>
      <c r="D142" s="154" t="str">
        <f>Classe[[#This Row],[No. Classe]]&amp; "-" &amp; G142</f>
        <v>77-Phalaenopsis hybrides intergénériques autres que ci-dessus</v>
      </c>
      <c r="E142" s="154" t="str">
        <f>Classe[[#This Row],[No. Classe]]&amp; "-" &amp; H142</f>
        <v>77-Phalaenopsis intergeneric hybrids other than above</v>
      </c>
      <c r="F142" s="155"/>
      <c r="G142" s="154" t="s">
        <v>177</v>
      </c>
      <c r="H142" s="156" t="s">
        <v>314</v>
      </c>
    </row>
    <row r="143" spans="2:8" ht="16.5">
      <c r="B143" s="153">
        <v>78</v>
      </c>
      <c r="C143" s="153">
        <v>78</v>
      </c>
      <c r="D143" s="154" t="str">
        <f>Classe[[#This Row],[No. Classe]]&amp; "-" &amp; G143</f>
        <v xml:space="preserve">78-Brassia(9) espèces, hybrides et hybrides intergénériques </v>
      </c>
      <c r="E143" s="154" t="str">
        <f>Classe[[#This Row],[No. Classe]]&amp; "-" &amp; H143</f>
        <v>78-Brassia(9) species, hybrids and intergeneric hybrids</v>
      </c>
      <c r="F143" s="155"/>
      <c r="G143" s="154" t="s">
        <v>8090</v>
      </c>
      <c r="H143" s="156" t="s">
        <v>8091</v>
      </c>
    </row>
    <row r="144" spans="2:8" ht="16.5">
      <c r="B144" s="153">
        <v>79</v>
      </c>
      <c r="C144" s="153">
        <v>79</v>
      </c>
      <c r="D144" s="154" t="str">
        <f>Classe[[#This Row],[No. Classe]]&amp; "-" &amp; G144</f>
        <v>79-Miltonia et Miltoniopsis espèces(10)</v>
      </c>
      <c r="E144" s="154" t="str">
        <f>Classe[[#This Row],[No. Classe]]&amp; "-" &amp; H144</f>
        <v>79-Miltonia and Miltoniopsis species(10)</v>
      </c>
      <c r="F144" s="155"/>
      <c r="G144" s="154" t="s">
        <v>8092</v>
      </c>
      <c r="H144" s="156" t="s">
        <v>8093</v>
      </c>
    </row>
    <row r="145" spans="2:8">
      <c r="B145" s="153">
        <v>80</v>
      </c>
      <c r="C145" s="153">
        <v>80</v>
      </c>
      <c r="D145" s="154" t="str">
        <f>Classe[[#This Row],[No. Classe]]&amp; "-" &amp; G145</f>
        <v>80-Miltonia et Miltoniopsis hybrides</v>
      </c>
      <c r="E145" s="154" t="str">
        <f>Classe[[#This Row],[No. Classe]]&amp; "-" &amp; H145</f>
        <v>80-Miltonia and Miltoniopsis hybrids</v>
      </c>
      <c r="F145" s="155"/>
      <c r="G145" s="154" t="s">
        <v>180</v>
      </c>
      <c r="H145" s="156" t="s">
        <v>317</v>
      </c>
    </row>
    <row r="146" spans="2:8">
      <c r="B146" s="153">
        <v>81</v>
      </c>
      <c r="C146" s="153">
        <v>81</v>
      </c>
      <c r="D146" s="154" t="str">
        <f>Classe[[#This Row],[No. Classe]]&amp; "-" &amp; G146</f>
        <v>81-Miltonia et Miltoniopsis hybrides intergénériques autres que ci-dessus</v>
      </c>
      <c r="E146" s="154" t="str">
        <f>Classe[[#This Row],[No. Classe]]&amp; "-" &amp; H146</f>
        <v>81-Miltonia and Miltoniopsis intergeneric hybrids other than above</v>
      </c>
      <c r="F146" s="155"/>
      <c r="G146" s="154" t="s">
        <v>181</v>
      </c>
      <c r="H146" s="156" t="s">
        <v>318</v>
      </c>
    </row>
    <row r="147" spans="2:8">
      <c r="B147" s="153">
        <v>82</v>
      </c>
      <c r="C147" s="153">
        <v>82</v>
      </c>
      <c r="D147" s="154" t="str">
        <f>Classe[[#This Row],[No. Classe]]&amp; "-" &amp; G147</f>
        <v>82-Odontoglossum espèces</v>
      </c>
      <c r="E147" s="154" t="str">
        <f>Classe[[#This Row],[No. Classe]]&amp; "-" &amp; H147</f>
        <v>82-Odontoglossum species</v>
      </c>
      <c r="F147" s="155"/>
      <c r="G147" s="154" t="s">
        <v>182</v>
      </c>
      <c r="H147" s="156" t="s">
        <v>319</v>
      </c>
    </row>
    <row r="148" spans="2:8">
      <c r="B148" s="153">
        <v>83</v>
      </c>
      <c r="C148" s="153">
        <v>83</v>
      </c>
      <c r="D148" s="154" t="str">
        <f>Classe[[#This Row],[No. Classe]]&amp; "-" &amp; G148</f>
        <v>83-Odontoglossum hybrides</v>
      </c>
      <c r="E148" s="154" t="str">
        <f>Classe[[#This Row],[No. Classe]]&amp; "-" &amp; H148</f>
        <v>83-Odontoglossum hybrids</v>
      </c>
      <c r="F148" s="155"/>
      <c r="G148" s="154" t="s">
        <v>183</v>
      </c>
      <c r="H148" s="156" t="s">
        <v>320</v>
      </c>
    </row>
    <row r="149" spans="2:8">
      <c r="B149" s="153">
        <v>84</v>
      </c>
      <c r="C149" s="153">
        <v>84</v>
      </c>
      <c r="D149" s="154" t="str">
        <f>Classe[[#This Row],[No. Classe]]&amp; "-" &amp; G149</f>
        <v>84-Odontoglossum hybrides intergénériques autres que ci-dessus</v>
      </c>
      <c r="E149" s="154" t="str">
        <f>Classe[[#This Row],[No. Classe]]&amp; "-" &amp; H149</f>
        <v>84-Odontoglossum intergeneric hybrids other than above</v>
      </c>
      <c r="F149" s="155"/>
      <c r="G149" s="154" t="s">
        <v>184</v>
      </c>
      <c r="H149" s="156" t="s">
        <v>321</v>
      </c>
    </row>
    <row r="150" spans="2:8">
      <c r="B150" s="153">
        <v>85</v>
      </c>
      <c r="C150" s="153">
        <v>85</v>
      </c>
      <c r="D150" s="154" t="str">
        <f>Classe[[#This Row],[No. Classe]]&amp; "-" &amp; G150</f>
        <v>85-Oncidium espèces, sauf les équitants</v>
      </c>
      <c r="E150" s="154" t="str">
        <f>Classe[[#This Row],[No. Classe]]&amp; "-" &amp; H150</f>
        <v>85-Oncidium species except Equitants</v>
      </c>
      <c r="F150" s="155"/>
      <c r="G150" s="154" t="s">
        <v>185</v>
      </c>
      <c r="H150" s="156" t="s">
        <v>322</v>
      </c>
    </row>
    <row r="151" spans="2:8">
      <c r="B151" s="153">
        <v>86</v>
      </c>
      <c r="C151" s="153">
        <v>86</v>
      </c>
      <c r="D151" s="154" t="str">
        <f>Classe[[#This Row],[No. Classe]]&amp; "-" &amp; G151</f>
        <v>86-Oncidium hybrides, sauf les équitants</v>
      </c>
      <c r="E151" s="154" t="str">
        <f>Classe[[#This Row],[No. Classe]]&amp; "-" &amp; H151</f>
        <v>86-Oncidium hybrids except Equitants</v>
      </c>
      <c r="F151" s="155"/>
      <c r="G151" s="154" t="s">
        <v>186</v>
      </c>
      <c r="H151" s="156" t="s">
        <v>323</v>
      </c>
    </row>
    <row r="152" spans="2:8">
      <c r="B152" s="153">
        <v>87</v>
      </c>
      <c r="C152" s="153">
        <v>87</v>
      </c>
      <c r="D152" s="154" t="str">
        <f>Classe[[#This Row],[No. Classe]]&amp; "-" &amp; G152</f>
        <v>87-Oncidium équitants (Tolumnia et genres apparentés) espèces</v>
      </c>
      <c r="E152" s="154" t="str">
        <f>Classe[[#This Row],[No. Classe]]&amp; "-" &amp; H152</f>
        <v>87-Equitant Oncidium   (Tolumnia and allied genera) species</v>
      </c>
      <c r="F152" s="155"/>
      <c r="G152" s="154" t="s">
        <v>187</v>
      </c>
      <c r="H152" s="156" t="s">
        <v>324</v>
      </c>
    </row>
    <row r="153" spans="2:8">
      <c r="B153" s="153">
        <v>88</v>
      </c>
      <c r="C153" s="153">
        <v>88</v>
      </c>
      <c r="D153" s="154" t="str">
        <f>Classe[[#This Row],[No. Classe]]&amp; "-" &amp; G153</f>
        <v>88-Oncidium équitants (Tolumnia et genres apparentés) hybrides</v>
      </c>
      <c r="E153" s="154" t="str">
        <f>Classe[[#This Row],[No. Classe]]&amp; "-" &amp; H153</f>
        <v>88-Equitant Oncidium (Tolumnia and allied genera) hybrids</v>
      </c>
      <c r="F153" s="155"/>
      <c r="G153" s="154" t="s">
        <v>188</v>
      </c>
      <c r="H153" s="156" t="s">
        <v>325</v>
      </c>
    </row>
    <row r="154" spans="2:8">
      <c r="B154" s="153">
        <v>90</v>
      </c>
      <c r="C154" s="153">
        <v>90</v>
      </c>
      <c r="D154" s="154" t="str">
        <f>Classe[[#This Row],[No. Classe]]&amp; "-" &amp; G154</f>
        <v>90-Oncidium - hybrides intergénériques autres que ci-dessus</v>
      </c>
      <c r="E154" s="154" t="str">
        <f>Classe[[#This Row],[No. Classe]]&amp; "-" &amp; H154</f>
        <v>90-Oncidium intergeneric hybrids other than above</v>
      </c>
      <c r="F154" s="155"/>
      <c r="G154" s="154" t="s">
        <v>189</v>
      </c>
      <c r="H154" s="156" t="s">
        <v>326</v>
      </c>
    </row>
    <row r="155" spans="2:8">
      <c r="B155" s="153">
        <v>91</v>
      </c>
      <c r="C155" s="153">
        <v>91</v>
      </c>
      <c r="D155" s="154" t="str">
        <f>Classe[[#This Row],[No. Classe]]&amp; "-" &amp; G155</f>
        <v>91-Genres alliés aux Oncidium - espèces, hybrides et hybrides intergénériques autres que ci-dessus</v>
      </c>
      <c r="E155" s="154" t="str">
        <f>Classe[[#This Row],[No. Classe]]&amp; "-" &amp; H155</f>
        <v>91-Genera allied to Oncidium species, hybrids and intergeneric hybrids other than above</v>
      </c>
      <c r="F155" s="155"/>
      <c r="G155" s="154" t="s">
        <v>190</v>
      </c>
      <c r="H155" s="156" t="s">
        <v>327</v>
      </c>
    </row>
    <row r="156" spans="2:8">
      <c r="B156" s="153">
        <v>92</v>
      </c>
      <c r="C156" s="153">
        <v>92</v>
      </c>
      <c r="D156" s="154" t="str">
        <f>Classe[[#This Row],[No. Classe]]&amp; "-" &amp; G156</f>
        <v>92-Cymbidium espèces</v>
      </c>
      <c r="E156" s="154" t="str">
        <f>Classe[[#This Row],[No. Classe]]&amp; "-" &amp; H156</f>
        <v>92-Cymbidium species</v>
      </c>
      <c r="F156" s="155"/>
      <c r="G156" s="154" t="s">
        <v>191</v>
      </c>
      <c r="H156" s="156" t="s">
        <v>328</v>
      </c>
    </row>
    <row r="157" spans="2:8">
      <c r="B157" s="153" t="s">
        <v>46</v>
      </c>
      <c r="C157" s="153" t="s">
        <v>46</v>
      </c>
      <c r="D157" s="154" t="str">
        <f>Classe[[#This Row],[No. Classe]]&amp; "-" &amp; G157</f>
        <v>92a-Cymbidium espèces végétatives, hybrides et intergénériques sans fleur</v>
      </c>
      <c r="E157" s="154" t="str">
        <f>Classe[[#This Row],[No. Classe]]&amp; "-" &amp; H157</f>
        <v>92a-Cymbidium vegetative species, hybrids and intergeneric hybrids without flower</v>
      </c>
      <c r="F157" s="155"/>
      <c r="G157" s="154" t="s">
        <v>192</v>
      </c>
      <c r="H157" s="156" t="s">
        <v>329</v>
      </c>
    </row>
    <row r="158" spans="2:8">
      <c r="B158" s="153" t="s">
        <v>387</v>
      </c>
      <c r="C158" s="153">
        <v>93</v>
      </c>
      <c r="D158" s="154" t="str">
        <f>Classe[[#This Row],[No. Classe]]&amp; "-" &amp; G158</f>
        <v>93-Cymbidium hybrides standards - blancs avec ou sans marque</v>
      </c>
      <c r="E158" s="154" t="str">
        <f>Classe[[#This Row],[No. Classe]]&amp; "-" &amp; H158</f>
        <v>93-Cymbidium standard hybrids - White with or without markings</v>
      </c>
      <c r="F158" s="155"/>
      <c r="G158" s="154" t="s">
        <v>193</v>
      </c>
      <c r="H158" s="156" t="s">
        <v>330</v>
      </c>
    </row>
    <row r="159" spans="2:8">
      <c r="B159" s="153">
        <v>93</v>
      </c>
      <c r="C159" s="153">
        <v>93</v>
      </c>
      <c r="D159" s="154" t="str">
        <f>Classe[[#This Row],[No. Classe]]&amp; "-" &amp; G159</f>
        <v>93-Cymbidium hybrides standards - blancs avec ou sans marque</v>
      </c>
      <c r="E159" s="154" t="str">
        <f>Classe[[#This Row],[No. Classe]]&amp; "-" &amp; H159</f>
        <v>93-Cymbidium standard hybrids - White with or without markings</v>
      </c>
      <c r="F159" s="155"/>
      <c r="G159" s="154" t="s">
        <v>193</v>
      </c>
      <c r="H159" s="156" t="s">
        <v>330</v>
      </c>
    </row>
    <row r="160" spans="2:8">
      <c r="B160" s="153" t="s">
        <v>387</v>
      </c>
      <c r="C160" s="153">
        <v>94</v>
      </c>
      <c r="D160" s="154" t="str">
        <f>Classe[[#This Row],[No. Classe]]&amp; "-" &amp; G160</f>
        <v>94-Cymbidium hybrides standards - Jaunes/Orange avec ou sans marques</v>
      </c>
      <c r="E160" s="154" t="str">
        <f>Classe[[#This Row],[No. Classe]]&amp; "-" &amp; H160</f>
        <v>94-Cymbidium standard hybrids - Yellow/Orange with or without markings</v>
      </c>
      <c r="F160" s="155"/>
      <c r="G160" s="154" t="s">
        <v>194</v>
      </c>
      <c r="H160" s="156" t="s">
        <v>331</v>
      </c>
    </row>
    <row r="161" spans="2:8">
      <c r="B161" s="153">
        <v>94</v>
      </c>
      <c r="C161" s="153">
        <v>94</v>
      </c>
      <c r="D161" s="154" t="str">
        <f>Classe[[#This Row],[No. Classe]]&amp; "-" &amp; G161</f>
        <v>94-Cymbidium hybrides standards - Jaunes/Orange avec ou sans marques</v>
      </c>
      <c r="E161" s="154" t="str">
        <f>Classe[[#This Row],[No. Classe]]&amp; "-" &amp; H161</f>
        <v>94-Cymbidium standard hybrids - Yellow/Orange with or without markings</v>
      </c>
      <c r="F161" s="155"/>
      <c r="G161" s="154" t="s">
        <v>194</v>
      </c>
      <c r="H161" s="156" t="s">
        <v>331</v>
      </c>
    </row>
    <row r="162" spans="2:8">
      <c r="B162" s="153" t="s">
        <v>387</v>
      </c>
      <c r="C162" s="153">
        <v>95</v>
      </c>
      <c r="D162" s="154" t="str">
        <f>Classe[[#This Row],[No. Classe]]&amp; "-" &amp; G162</f>
        <v>95-Cymbidium hybrides standards - Rouges avec ou sans marques</v>
      </c>
      <c r="E162" s="154" t="str">
        <f>Classe[[#This Row],[No. Classe]]&amp; "-" &amp; H162</f>
        <v>95-Cymbidium standard hybrids - Red with or without markings</v>
      </c>
      <c r="F162" s="155"/>
      <c r="G162" s="154" t="s">
        <v>195</v>
      </c>
      <c r="H162" s="156" t="s">
        <v>332</v>
      </c>
    </row>
    <row r="163" spans="2:8">
      <c r="B163" s="153">
        <v>95</v>
      </c>
      <c r="C163" s="153">
        <v>95</v>
      </c>
      <c r="D163" s="154" t="str">
        <f>Classe[[#This Row],[No. Classe]]&amp; "-" &amp; G163</f>
        <v>95-Cymbidium hybrides standards - Rouges avec ou sans marques</v>
      </c>
      <c r="E163" s="154" t="str">
        <f>Classe[[#This Row],[No. Classe]]&amp; "-" &amp; H163</f>
        <v>95-Cymbidium standard hybrids - Red with or without markings</v>
      </c>
      <c r="F163" s="155"/>
      <c r="G163" s="154" t="s">
        <v>195</v>
      </c>
      <c r="H163" s="156" t="s">
        <v>332</v>
      </c>
    </row>
    <row r="164" spans="2:8">
      <c r="B164" s="153" t="s">
        <v>387</v>
      </c>
      <c r="C164" s="153">
        <v>96</v>
      </c>
      <c r="D164" s="154" t="str">
        <f>Classe[[#This Row],[No. Classe]]&amp; "-" &amp; G164</f>
        <v>96-Cymbidium hybrides standards - Violet/Mauve/Pourpre avec ou sans marques</v>
      </c>
      <c r="E164" s="154" t="str">
        <f>Classe[[#This Row],[No. Classe]]&amp; "-" &amp; H164</f>
        <v>96-Cymbidium standard hybrids - Violet/Mauve/Purple with or without markings</v>
      </c>
      <c r="F164" s="155"/>
      <c r="G164" s="154" t="s">
        <v>196</v>
      </c>
      <c r="H164" s="156" t="s">
        <v>333</v>
      </c>
    </row>
    <row r="165" spans="2:8">
      <c r="B165" s="153">
        <v>96</v>
      </c>
      <c r="C165" s="153">
        <v>96</v>
      </c>
      <c r="D165" s="154" t="str">
        <f>Classe[[#This Row],[No. Classe]]&amp; "-" &amp; G165</f>
        <v>96-Cymbidium hybrides standards - Violet/Mauve/Pourpre avec ou sans marques</v>
      </c>
      <c r="E165" s="154" t="str">
        <f>Classe[[#This Row],[No. Classe]]&amp; "-" &amp; H165</f>
        <v>96-Cymbidium standard hybrids - Violet/Mauve/Purple with or without markings</v>
      </c>
      <c r="F165" s="155"/>
      <c r="G165" s="154" t="s">
        <v>196</v>
      </c>
      <c r="H165" s="156" t="s">
        <v>333</v>
      </c>
    </row>
    <row r="166" spans="2:8">
      <c r="B166" s="153" t="s">
        <v>387</v>
      </c>
      <c r="C166" s="153">
        <v>97</v>
      </c>
      <c r="D166" s="154" t="str">
        <f>Classe[[#This Row],[No. Classe]]&amp; "-" &amp; G166</f>
        <v>97-Cymbidium hybrides standards - autres couleurs avec ou sans marques</v>
      </c>
      <c r="E166" s="154" t="str">
        <f>Classe[[#This Row],[No. Classe]]&amp; "-" &amp; H166</f>
        <v>97-Cymbidium standard hybrids - other colors with or without markings</v>
      </c>
      <c r="F166" s="155"/>
      <c r="G166" s="154" t="s">
        <v>197</v>
      </c>
      <c r="H166" s="156" t="s">
        <v>334</v>
      </c>
    </row>
    <row r="167" spans="2:8">
      <c r="B167" s="153">
        <v>97</v>
      </c>
      <c r="C167" s="153">
        <v>97</v>
      </c>
      <c r="D167" s="154" t="str">
        <f>Classe[[#This Row],[No. Classe]]&amp; "-" &amp; G167</f>
        <v>97-Cymbidium hybrides standards - autres couleurs avec ou sans marques</v>
      </c>
      <c r="E167" s="154" t="str">
        <f>Classe[[#This Row],[No. Classe]]&amp; "-" &amp; H167</f>
        <v>97-Cymbidium standard hybrids - other colors with or without markings</v>
      </c>
      <c r="F167" s="155"/>
      <c r="G167" s="154" t="s">
        <v>197</v>
      </c>
      <c r="H167" s="156" t="s">
        <v>334</v>
      </c>
    </row>
    <row r="168" spans="2:8">
      <c r="B168" s="153" t="s">
        <v>387</v>
      </c>
      <c r="C168" s="153">
        <v>98</v>
      </c>
      <c r="D168" s="154" t="str">
        <f>Classe[[#This Row],[No. Classe]]&amp; "-" &amp; G168</f>
        <v>98-Cymbidium hybrides miniatures - Blancs avec ou sans marques</v>
      </c>
      <c r="E168" s="154" t="str">
        <f>Classe[[#This Row],[No. Classe]]&amp; "-" &amp; H168</f>
        <v>98-Cymbidium miniature hybrids - White with or without markings</v>
      </c>
      <c r="F168" s="155"/>
      <c r="G168" s="154" t="s">
        <v>198</v>
      </c>
      <c r="H168" s="156" t="s">
        <v>335</v>
      </c>
    </row>
    <row r="169" spans="2:8">
      <c r="B169" s="153">
        <v>98</v>
      </c>
      <c r="C169" s="153">
        <v>98</v>
      </c>
      <c r="D169" s="154" t="str">
        <f>Classe[[#This Row],[No. Classe]]&amp; "-" &amp; G169</f>
        <v>98-Cymbidium hybrides miniatures - Blancs avec ou sans marques</v>
      </c>
      <c r="E169" s="154" t="str">
        <f>Classe[[#This Row],[No. Classe]]&amp; "-" &amp; H169</f>
        <v>98-Cymbidium miniature hybrids - White with or without markings</v>
      </c>
      <c r="F169" s="155"/>
      <c r="G169" s="154" t="s">
        <v>198</v>
      </c>
      <c r="H169" s="156" t="s">
        <v>335</v>
      </c>
    </row>
    <row r="170" spans="2:8">
      <c r="B170" s="153" t="s">
        <v>387</v>
      </c>
      <c r="C170" s="153">
        <v>99</v>
      </c>
      <c r="D170" s="154" t="str">
        <f>Classe[[#This Row],[No. Classe]]&amp; "-" &amp; G170</f>
        <v>99-Cymbidium hybrides miniatures - Jaunes/Orange avec ou sans marques</v>
      </c>
      <c r="E170" s="154" t="str">
        <f>Classe[[#This Row],[No. Classe]]&amp; "-" &amp; H170</f>
        <v>99-Cymbidium miniature hybrids - Yellow/Orange with or without markings</v>
      </c>
      <c r="F170" s="155"/>
      <c r="G170" s="154" t="s">
        <v>199</v>
      </c>
      <c r="H170" s="156" t="s">
        <v>336</v>
      </c>
    </row>
    <row r="171" spans="2:8">
      <c r="B171" s="153">
        <v>99</v>
      </c>
      <c r="C171" s="153">
        <v>99</v>
      </c>
      <c r="D171" s="154" t="str">
        <f>Classe[[#This Row],[No. Classe]]&amp; "-" &amp; G171</f>
        <v>99-Cymbidium hybrides miniatures - Jaunes/Orange avec ou sans marques</v>
      </c>
      <c r="E171" s="154" t="str">
        <f>Classe[[#This Row],[No. Classe]]&amp; "-" &amp; H171</f>
        <v>99-Cymbidium miniature hybrids - Yellow/Orange with or without markings</v>
      </c>
      <c r="F171" s="155"/>
      <c r="G171" s="154" t="s">
        <v>199</v>
      </c>
      <c r="H171" s="156" t="s">
        <v>336</v>
      </c>
    </row>
    <row r="172" spans="2:8">
      <c r="B172" s="153" t="s">
        <v>387</v>
      </c>
      <c r="C172" s="153">
        <v>100</v>
      </c>
      <c r="D172" s="154" t="str">
        <f>Classe[[#This Row],[No. Classe]]&amp; "-" &amp; G172</f>
        <v>100-Cymbidium hybrides miniatures - Rouges avec ou sans marques</v>
      </c>
      <c r="E172" s="154" t="str">
        <f>Classe[[#This Row],[No. Classe]]&amp; "-" &amp; H172</f>
        <v>100-Cymbidium miniature hybrids - Red with or without markings</v>
      </c>
      <c r="F172" s="155"/>
      <c r="G172" s="154" t="s">
        <v>200</v>
      </c>
      <c r="H172" s="156" t="s">
        <v>337</v>
      </c>
    </row>
    <row r="173" spans="2:8">
      <c r="B173" s="153">
        <v>100</v>
      </c>
      <c r="C173" s="153">
        <v>100</v>
      </c>
      <c r="D173" s="154" t="str">
        <f>Classe[[#This Row],[No. Classe]]&amp; "-" &amp; G173</f>
        <v>100-Cymbidium hybrides miniatures - Rouges avec ou sans marques</v>
      </c>
      <c r="E173" s="154" t="str">
        <f>Classe[[#This Row],[No. Classe]]&amp; "-" &amp; H173</f>
        <v>100-Cymbidium miniature hybrids - Red with or without markings</v>
      </c>
      <c r="F173" s="155"/>
      <c r="G173" s="154" t="s">
        <v>200</v>
      </c>
      <c r="H173" s="156" t="s">
        <v>337</v>
      </c>
    </row>
    <row r="174" spans="2:8">
      <c r="B174" s="153" t="s">
        <v>387</v>
      </c>
      <c r="C174" s="153">
        <v>101</v>
      </c>
      <c r="D174" s="154" t="str">
        <f>Classe[[#This Row],[No. Classe]]&amp; "-" &amp; G174</f>
        <v>101-Cymbidium hybrides miniatures - Violet/Mauve/Pourpre avec ou sans marques</v>
      </c>
      <c r="E174" s="154" t="str">
        <f>Classe[[#This Row],[No. Classe]]&amp; "-" &amp; H174</f>
        <v>101-Cymbidium miniature hybrids - Violet/Mauve/Purple with or without markings</v>
      </c>
      <c r="F174" s="155"/>
      <c r="G174" s="154" t="s">
        <v>201</v>
      </c>
      <c r="H174" s="156" t="s">
        <v>338</v>
      </c>
    </row>
    <row r="175" spans="2:8">
      <c r="B175" s="153">
        <v>101</v>
      </c>
      <c r="C175" s="153">
        <v>101</v>
      </c>
      <c r="D175" s="154" t="str">
        <f>Classe[[#This Row],[No. Classe]]&amp; "-" &amp; G175</f>
        <v>101-Cymbidium hybrides miniatures - Violet/Mauve/Pourpre avec ou sans marques</v>
      </c>
      <c r="E175" s="154" t="str">
        <f>Classe[[#This Row],[No. Classe]]&amp; "-" &amp; H175</f>
        <v>101-Cymbidium miniature hybrids - Violet/Mauve/Purple with or without markings</v>
      </c>
      <c r="F175" s="155"/>
      <c r="G175" s="154" t="s">
        <v>201</v>
      </c>
      <c r="H175" s="156" t="s">
        <v>338</v>
      </c>
    </row>
    <row r="176" spans="2:8">
      <c r="B176" s="153" t="s">
        <v>387</v>
      </c>
      <c r="C176" s="153" t="s">
        <v>47</v>
      </c>
      <c r="D176" s="154" t="str">
        <f>Classe[[#This Row],[No. Classe]]&amp; "-" &amp; G176</f>
        <v>101a-Cymbidium hybrides miniatures - autres couleurs avec ou sans marques</v>
      </c>
      <c r="E176" s="154" t="str">
        <f>Classe[[#This Row],[No. Classe]]&amp; "-" &amp; H176</f>
        <v>101a-Cymbidium miniature hybrids - Other colors with or without markings</v>
      </c>
      <c r="F176" s="155"/>
      <c r="G176" s="154" t="s">
        <v>202</v>
      </c>
      <c r="H176" s="156" t="s">
        <v>339</v>
      </c>
    </row>
    <row r="177" spans="2:8">
      <c r="B177" s="153" t="s">
        <v>47</v>
      </c>
      <c r="C177" s="153" t="s">
        <v>47</v>
      </c>
      <c r="D177" s="154" t="str">
        <f>Classe[[#This Row],[No. Classe]]&amp; "-" &amp; G177</f>
        <v>101a-Cymbidium hybrides miniatures - autres couleurs avec ou sans marques</v>
      </c>
      <c r="E177" s="154" t="str">
        <f>Classe[[#This Row],[No. Classe]]&amp; "-" &amp; H177</f>
        <v>101a-Cymbidium miniature hybrids - Other colors with or without markings</v>
      </c>
      <c r="F177" s="155"/>
      <c r="G177" s="154" t="s">
        <v>202</v>
      </c>
      <c r="H177" s="156" t="s">
        <v>339</v>
      </c>
    </row>
    <row r="178" spans="2:8">
      <c r="B178" s="153">
        <v>102</v>
      </c>
      <c r="C178" s="153">
        <v>102</v>
      </c>
      <c r="D178" s="154" t="str">
        <f>Classe[[#This Row],[No. Classe]]&amp; "-" &amp; G178</f>
        <v>102-Cymbidium et Genres alliés aux Cymbidium espèces, hybrides et hybrides intergénériques autres que ci-dessus</v>
      </c>
      <c r="E178" s="154" t="str">
        <f>Classe[[#This Row],[No. Classe]]&amp; "-" &amp; H178</f>
        <v>102-Genera allied to Cymbidium species, hybrids and intergeneric hybrids other than above</v>
      </c>
      <c r="F178" s="155"/>
      <c r="G178" s="154" t="s">
        <v>203</v>
      </c>
      <c r="H178" s="156" t="s">
        <v>340</v>
      </c>
    </row>
    <row r="179" spans="2:8">
      <c r="B179" s="153" t="s">
        <v>388</v>
      </c>
      <c r="C179" s="153">
        <v>103</v>
      </c>
      <c r="D179" s="154" t="str">
        <f>Classe[[#This Row],[No. Classe]]&amp; "-" &amp; G179</f>
        <v>103-Dendrobium espèces, type Nobile</v>
      </c>
      <c r="E179" s="154" t="str">
        <f>Classe[[#This Row],[No. Classe]]&amp; "-" &amp; H179</f>
        <v>103-Dendrobium species, Nobile type</v>
      </c>
      <c r="F179" s="155"/>
      <c r="G179" s="154" t="s">
        <v>204</v>
      </c>
      <c r="H179" s="156" t="s">
        <v>341</v>
      </c>
    </row>
    <row r="180" spans="2:8">
      <c r="B180" s="153">
        <v>103</v>
      </c>
      <c r="C180" s="153">
        <v>103</v>
      </c>
      <c r="D180" s="154" t="str">
        <f>Classe[[#This Row],[No. Classe]]&amp; "-" &amp; G180</f>
        <v>103-Dendrobium espèces, type Nobile</v>
      </c>
      <c r="E180" s="154" t="str">
        <f>Classe[[#This Row],[No. Classe]]&amp; "-" &amp; H180</f>
        <v>103-Dendrobium species, Nobile type</v>
      </c>
      <c r="F180" s="155"/>
      <c r="G180" s="154" t="s">
        <v>204</v>
      </c>
      <c r="H180" s="156" t="s">
        <v>341</v>
      </c>
    </row>
    <row r="181" spans="2:8">
      <c r="B181" s="153" t="s">
        <v>388</v>
      </c>
      <c r="C181" s="153">
        <v>104</v>
      </c>
      <c r="D181" s="154" t="str">
        <f>Classe[[#This Row],[No. Classe]]&amp; "-" &amp; G181</f>
        <v>104-Dendrobium espèces, types Phalaenopsis et Antilope</v>
      </c>
      <c r="E181" s="154" t="str">
        <f>Classe[[#This Row],[No. Classe]]&amp; "-" &amp; H181</f>
        <v>104-Dendrobium species, Phalaenopsis and Antelope types</v>
      </c>
      <c r="F181" s="155"/>
      <c r="G181" s="154" t="s">
        <v>205</v>
      </c>
      <c r="H181" s="156" t="s">
        <v>342</v>
      </c>
    </row>
    <row r="182" spans="2:8">
      <c r="B182" s="153">
        <v>104</v>
      </c>
      <c r="C182" s="153">
        <v>104</v>
      </c>
      <c r="D182" s="154" t="str">
        <f>Classe[[#This Row],[No. Classe]]&amp; "-" &amp; G182</f>
        <v>104-Dendrobium espèces, types Phalaenopsis et Antilope</v>
      </c>
      <c r="E182" s="154" t="str">
        <f>Classe[[#This Row],[No. Classe]]&amp; "-" &amp; H182</f>
        <v>104-Dendrobium species, Phalaenopsis and Antelope types</v>
      </c>
      <c r="F182" s="155"/>
      <c r="G182" s="154" t="s">
        <v>205</v>
      </c>
      <c r="H182" s="156" t="s">
        <v>342</v>
      </c>
    </row>
    <row r="183" spans="2:8">
      <c r="B183" s="153" t="s">
        <v>388</v>
      </c>
      <c r="C183" s="153">
        <v>105</v>
      </c>
      <c r="D183" s="154" t="str">
        <f>Classe[[#This Row],[No. Classe]]&amp; "-" &amp; G183</f>
        <v>105-Dendrobium espèces, type Nigrohirsute</v>
      </c>
      <c r="E183" s="154" t="str">
        <f>Classe[[#This Row],[No. Classe]]&amp; "-" &amp; H183</f>
        <v>105-Dendrobium species, Nigrohirsute type</v>
      </c>
      <c r="F183" s="155"/>
      <c r="G183" s="154" t="s">
        <v>206</v>
      </c>
      <c r="H183" s="156" t="s">
        <v>343</v>
      </c>
    </row>
    <row r="184" spans="2:8">
      <c r="B184" s="153">
        <v>105</v>
      </c>
      <c r="C184" s="153">
        <v>105</v>
      </c>
      <c r="D184" s="154" t="str">
        <f>Classe[[#This Row],[No. Classe]]&amp; "-" &amp; G184</f>
        <v>105-Dendrobium espèces, type Nigrohirsute</v>
      </c>
      <c r="E184" s="154" t="str">
        <f>Classe[[#This Row],[No. Classe]]&amp; "-" &amp; H184</f>
        <v>105-Dendrobium species, Nigrohirsute type</v>
      </c>
      <c r="F184" s="155"/>
      <c r="G184" s="154" t="s">
        <v>206</v>
      </c>
      <c r="H184" s="156" t="s">
        <v>343</v>
      </c>
    </row>
    <row r="185" spans="2:8">
      <c r="B185" s="153" t="s">
        <v>388</v>
      </c>
      <c r="C185" s="153" t="s">
        <v>48</v>
      </c>
      <c r="D185" s="154" t="str">
        <f>Classe[[#This Row],[No. Classe]]&amp; "-" &amp; G185</f>
        <v>105a-Dendrobium espèces, autres que ci-dessus</v>
      </c>
      <c r="E185" s="154" t="str">
        <f>Classe[[#This Row],[No. Classe]]&amp; "-" &amp; H185</f>
        <v>105a-Dendrobium species, other than above</v>
      </c>
      <c r="F185" s="155"/>
      <c r="G185" s="154" t="s">
        <v>207</v>
      </c>
      <c r="H185" s="156" t="s">
        <v>344</v>
      </c>
    </row>
    <row r="186" spans="2:8">
      <c r="B186" s="153" t="s">
        <v>48</v>
      </c>
      <c r="C186" s="153" t="s">
        <v>48</v>
      </c>
      <c r="D186" s="154" t="str">
        <f>Classe[[#This Row],[No. Classe]]&amp; "-" &amp; G186</f>
        <v>105a-Dendrobium espèces, autres que ci-dessus</v>
      </c>
      <c r="E186" s="154" t="str">
        <f>Classe[[#This Row],[No. Classe]]&amp; "-" &amp; H186</f>
        <v>105a-Dendrobium species, other than above</v>
      </c>
      <c r="F186" s="155"/>
      <c r="G186" s="154" t="s">
        <v>207</v>
      </c>
      <c r="H186" s="156" t="s">
        <v>344</v>
      </c>
    </row>
    <row r="187" spans="2:8">
      <c r="B187" s="153" t="s">
        <v>389</v>
      </c>
      <c r="C187" s="153">
        <v>106</v>
      </c>
      <c r="D187" s="154" t="str">
        <f>Classe[[#This Row],[No. Classe]]&amp; "-" &amp; G187</f>
        <v>106-Dendrobium hybrides, type Nobile</v>
      </c>
      <c r="E187" s="154" t="str">
        <f>Classe[[#This Row],[No. Classe]]&amp; "-" &amp; H187</f>
        <v>106-Dendrobium hybrids, Nobile type</v>
      </c>
      <c r="F187" s="155"/>
      <c r="G187" s="154" t="s">
        <v>208</v>
      </c>
      <c r="H187" s="156" t="s">
        <v>345</v>
      </c>
    </row>
    <row r="188" spans="2:8">
      <c r="B188" s="153">
        <v>106</v>
      </c>
      <c r="C188" s="153">
        <v>106</v>
      </c>
      <c r="D188" s="154" t="str">
        <f>Classe[[#This Row],[No. Classe]]&amp; "-" &amp; G188</f>
        <v>106-Dendrobium hybrides, type Nobile</v>
      </c>
      <c r="E188" s="154" t="str">
        <f>Classe[[#This Row],[No. Classe]]&amp; "-" &amp; H188</f>
        <v>106-Dendrobium hybrids, Nobile type</v>
      </c>
      <c r="F188" s="155"/>
      <c r="G188" s="154" t="s">
        <v>208</v>
      </c>
      <c r="H188" s="156" t="s">
        <v>345</v>
      </c>
    </row>
    <row r="189" spans="2:8">
      <c r="B189" s="153" t="s">
        <v>389</v>
      </c>
      <c r="C189" s="153">
        <v>107</v>
      </c>
      <c r="D189" s="154" t="str">
        <f>Classe[[#This Row],[No. Classe]]&amp; "-" &amp; G189</f>
        <v>107-Dendrobium hybrides, type Phalaenopsis et Antilope</v>
      </c>
      <c r="E189" s="154" t="str">
        <f>Classe[[#This Row],[No. Classe]]&amp; "-" &amp; H189</f>
        <v>107-Dendrobium hybrids, Phalaenopsis and Antelope types</v>
      </c>
      <c r="F189" s="155"/>
      <c r="G189" s="154" t="s">
        <v>209</v>
      </c>
      <c r="H189" s="156" t="s">
        <v>346</v>
      </c>
    </row>
    <row r="190" spans="2:8">
      <c r="B190" s="153">
        <v>107</v>
      </c>
      <c r="C190" s="153">
        <v>107</v>
      </c>
      <c r="D190" s="154" t="str">
        <f>Classe[[#This Row],[No. Classe]]&amp; "-" &amp; G190</f>
        <v>107-Dendrobium hybrides, type Phalaenopsis et Antilope</v>
      </c>
      <c r="E190" s="154" t="str">
        <f>Classe[[#This Row],[No. Classe]]&amp; "-" &amp; H190</f>
        <v>107-Dendrobium hybrids, Phalaenopsis and Antelope types</v>
      </c>
      <c r="F190" s="155"/>
      <c r="G190" s="154" t="s">
        <v>209</v>
      </c>
      <c r="H190" s="156" t="s">
        <v>346</v>
      </c>
    </row>
    <row r="191" spans="2:8">
      <c r="B191" s="153" t="s">
        <v>389</v>
      </c>
      <c r="C191" s="153">
        <v>108</v>
      </c>
      <c r="D191" s="154" t="str">
        <f>Classe[[#This Row],[No. Classe]]&amp; "-" &amp; G191</f>
        <v>108-Dendrobium hybrides, type Nigrohirsute</v>
      </c>
      <c r="E191" s="154" t="str">
        <f>Classe[[#This Row],[No. Classe]]&amp; "-" &amp; H191</f>
        <v>108-Dendrobium hybrids, Nigrohirsute type</v>
      </c>
      <c r="F191" s="155"/>
      <c r="G191" s="154" t="s">
        <v>210</v>
      </c>
      <c r="H191" s="156" t="s">
        <v>347</v>
      </c>
    </row>
    <row r="192" spans="2:8">
      <c r="B192" s="153">
        <v>108</v>
      </c>
      <c r="C192" s="153">
        <v>108</v>
      </c>
      <c r="D192" s="154" t="str">
        <f>Classe[[#This Row],[No. Classe]]&amp; "-" &amp; G192</f>
        <v>108-Dendrobium hybrides, type Nigrohirsute</v>
      </c>
      <c r="E192" s="154" t="str">
        <f>Classe[[#This Row],[No. Classe]]&amp; "-" &amp; H192</f>
        <v>108-Dendrobium hybrids, Nigrohirsute type</v>
      </c>
      <c r="F192" s="155"/>
      <c r="G192" s="154" t="s">
        <v>210</v>
      </c>
      <c r="H192" s="156" t="s">
        <v>347</v>
      </c>
    </row>
    <row r="193" spans="2:8">
      <c r="B193" s="153" t="s">
        <v>389</v>
      </c>
      <c r="C193" s="153" t="s">
        <v>49</v>
      </c>
      <c r="D193" s="154" t="str">
        <f>Classe[[#This Row],[No. Classe]]&amp; "-" &amp; G193</f>
        <v>108a-Dendrobium hybrides, autres que ci-dessus</v>
      </c>
      <c r="E193" s="154" t="str">
        <f>Classe[[#This Row],[No. Classe]]&amp; "-" &amp; H193</f>
        <v>108a-Dendrobium hybrids, other than above</v>
      </c>
      <c r="F193" s="155"/>
      <c r="G193" s="154" t="s">
        <v>211</v>
      </c>
      <c r="H193" s="156" t="s">
        <v>348</v>
      </c>
    </row>
    <row r="194" spans="2:8">
      <c r="B194" s="153" t="s">
        <v>49</v>
      </c>
      <c r="C194" s="153" t="s">
        <v>49</v>
      </c>
      <c r="D194" s="154" t="str">
        <f>Classe[[#This Row],[No. Classe]]&amp; "-" &amp; G194</f>
        <v>108a-Dendrobium hybrides, autres que ci-dessus</v>
      </c>
      <c r="E194" s="154" t="str">
        <f>Classe[[#This Row],[No. Classe]]&amp; "-" &amp; H194</f>
        <v>108a-Dendrobium hybrids, other than above</v>
      </c>
      <c r="F194" s="155"/>
      <c r="G194" s="154" t="s">
        <v>211</v>
      </c>
      <c r="H194" s="156" t="s">
        <v>348</v>
      </c>
    </row>
    <row r="195" spans="2:8">
      <c r="B195" s="153" t="s">
        <v>50</v>
      </c>
      <c r="C195" s="153" t="s">
        <v>50</v>
      </c>
      <c r="D195" s="154" t="str">
        <f>Classe[[#This Row],[No. Classe]]&amp; "-" &amp; G195</f>
        <v>108b-Dendrobium espèces, hybrides et intergénériques végétatifs sans fleurs</v>
      </c>
      <c r="E195" s="154" t="str">
        <f>Classe[[#This Row],[No. Classe]]&amp; "-" &amp; H195</f>
        <v>108b-Dendrobium vegetative species, hybrids and intergeneric hybrids without flower</v>
      </c>
      <c r="F195" s="155"/>
      <c r="G195" s="154" t="s">
        <v>212</v>
      </c>
      <c r="H195" s="156" t="s">
        <v>349</v>
      </c>
    </row>
    <row r="196" spans="2:8">
      <c r="B196" s="153">
        <v>109</v>
      </c>
      <c r="C196" s="153">
        <v>109</v>
      </c>
      <c r="D196" s="154" t="str">
        <f>Classe[[#This Row],[No. Classe]]&amp; "-" &amp; G196</f>
        <v>109-Dendrobium et Genres alliés, incluant Bulbophyllum espèces, hybrides et intergénériques autres que ci-dessus</v>
      </c>
      <c r="E196" s="154" t="str">
        <f>Classe[[#This Row],[No. Classe]]&amp; "-" &amp; H196</f>
        <v xml:space="preserve">109-Dendrobium and allied genera - including Bulbophyllum species, hybrids and intergeneric hybrids other than above </v>
      </c>
      <c r="F196" s="155"/>
      <c r="G196" s="154" t="s">
        <v>213</v>
      </c>
      <c r="H196" s="156" t="s">
        <v>350</v>
      </c>
    </row>
    <row r="197" spans="2:8">
      <c r="B197" s="153">
        <v>110</v>
      </c>
      <c r="C197" s="153">
        <v>110</v>
      </c>
      <c r="D197" s="154" t="str">
        <f>Classe[[#This Row],[No. Classe]]&amp; "-" &amp; G197</f>
        <v>110-Masdevallia et genres alliés espèces</v>
      </c>
      <c r="E197" s="154" t="str">
        <f>Classe[[#This Row],[No. Classe]]&amp; "-" &amp; H197</f>
        <v>110-Masdevallia and allied generaspecies</v>
      </c>
      <c r="F197" s="155"/>
      <c r="G197" s="154" t="s">
        <v>214</v>
      </c>
      <c r="H197" s="156" t="s">
        <v>351</v>
      </c>
    </row>
    <row r="198" spans="2:8">
      <c r="B198" s="153" t="s">
        <v>51</v>
      </c>
      <c r="C198" s="153" t="s">
        <v>51</v>
      </c>
      <c r="D198" s="154" t="str">
        <f>Classe[[#This Row],[No. Classe]]&amp; "-" &amp; G198</f>
        <v>110a-Masdevallia et genres alliés hybrides et hybrides intergénériques</v>
      </c>
      <c r="E198" s="154" t="str">
        <f>Classe[[#This Row],[No. Classe]]&amp; "-" &amp; H198</f>
        <v>110a-Masdevallia and allied genera hybrids and intergeneric hybrids</v>
      </c>
      <c r="F198" s="155"/>
      <c r="G198" s="154" t="s">
        <v>215</v>
      </c>
      <c r="H198" s="156" t="s">
        <v>352</v>
      </c>
    </row>
    <row r="199" spans="2:8">
      <c r="B199" s="153" t="s">
        <v>52</v>
      </c>
      <c r="C199" s="153" t="s">
        <v>52</v>
      </c>
      <c r="D199" s="154" t="str">
        <f>Classe[[#This Row],[No. Classe]]&amp; "-" &amp; G199</f>
        <v>110b-Dracula espèces</v>
      </c>
      <c r="E199" s="154" t="str">
        <f>Classe[[#This Row],[No. Classe]]&amp; "-" &amp; H199</f>
        <v>110b-Dracula species</v>
      </c>
      <c r="F199" s="155"/>
      <c r="G199" s="154" t="s">
        <v>216</v>
      </c>
      <c r="H199" s="156" t="s">
        <v>353</v>
      </c>
    </row>
    <row r="200" spans="2:8">
      <c r="B200" s="153" t="s">
        <v>53</v>
      </c>
      <c r="C200" s="153" t="s">
        <v>53</v>
      </c>
      <c r="D200" s="154" t="str">
        <f>Classe[[#This Row],[No. Classe]]&amp; "-" &amp; G200</f>
        <v>110c-Dracula hybrides et hybrides intergénériques autres que ci-dessus</v>
      </c>
      <c r="E200" s="154" t="str">
        <f>Classe[[#This Row],[No. Classe]]&amp; "-" &amp; H200</f>
        <v>110c-Dracula hybrids and intergeneric hybrids other than above</v>
      </c>
      <c r="F200" s="155"/>
      <c r="G200" s="154" t="s">
        <v>217</v>
      </c>
      <c r="H200" s="156" t="s">
        <v>354</v>
      </c>
    </row>
    <row r="201" spans="2:8">
      <c r="B201" s="153">
        <v>111</v>
      </c>
      <c r="C201" s="153">
        <v>111</v>
      </c>
      <c r="D201" s="154" t="str">
        <f>Classe[[#This Row],[No. Classe]]&amp; "-" &amp; G201</f>
        <v>111-Pleurothallis et genres alliés espèces autres que ci-dessus</v>
      </c>
      <c r="E201" s="154" t="str">
        <f>Classe[[#This Row],[No. Classe]]&amp; "-" &amp; H201</f>
        <v>111-Pleurothallis and allied genera species other than above</v>
      </c>
      <c r="F201" s="155"/>
      <c r="G201" s="154" t="s">
        <v>218</v>
      </c>
      <c r="H201" s="156" t="s">
        <v>355</v>
      </c>
    </row>
    <row r="202" spans="2:8">
      <c r="B202" s="153" t="s">
        <v>54</v>
      </c>
      <c r="C202" s="153" t="s">
        <v>54</v>
      </c>
      <c r="D202" s="154" t="str">
        <f>Classe[[#This Row],[No. Classe]]&amp; "-" &amp; G202</f>
        <v>111a-Pleurothallis et genres alliés hybrides et hybrides intergénériques autres que ci-dessus</v>
      </c>
      <c r="E202" s="154" t="str">
        <f>Classe[[#This Row],[No. Classe]]&amp; "-" &amp; H202</f>
        <v>111a-Pleurothallis and allied genera hybrids and intergeneric hybrids other than above</v>
      </c>
      <c r="F202" s="155"/>
      <c r="G202" s="154" t="s">
        <v>219</v>
      </c>
      <c r="H202" s="156" t="s">
        <v>356</v>
      </c>
    </row>
    <row r="203" spans="2:8">
      <c r="B203" s="153">
        <v>112</v>
      </c>
      <c r="C203" s="153">
        <v>112</v>
      </c>
      <c r="D203" s="154" t="str">
        <f>Classe[[#This Row],[No. Classe]]&amp; "-" &amp; G203</f>
        <v>112-Lycaste espèces, hybrides et hybrides intergénériques</v>
      </c>
      <c r="E203" s="154" t="str">
        <f>Classe[[#This Row],[No. Classe]]&amp; "-" &amp; H203</f>
        <v>112-Lycaste species, hybrids and intergeneric hybrids</v>
      </c>
      <c r="F203" s="155"/>
      <c r="G203" s="154" t="s">
        <v>220</v>
      </c>
      <c r="H203" s="156" t="s">
        <v>357</v>
      </c>
    </row>
    <row r="204" spans="2:8">
      <c r="B204" s="153">
        <v>113</v>
      </c>
      <c r="C204" s="153">
        <v>113</v>
      </c>
      <c r="D204" s="154" t="str">
        <f>Classe[[#This Row],[No. Classe]]&amp; "-" &amp; G204</f>
        <v>113-Maxillaria espèces, hybrides et hybrides intergénériques autres que ci-dessus (incl. Scuticaria)</v>
      </c>
      <c r="E204" s="154" t="str">
        <f>Classe[[#This Row],[No. Classe]]&amp; "-" &amp; H204</f>
        <v>113-Maxillaria species, hybrids and intergeneric hybrids other than above</v>
      </c>
      <c r="F204" s="155"/>
      <c r="G204" s="154" t="s">
        <v>221</v>
      </c>
      <c r="H204" s="156" t="s">
        <v>358</v>
      </c>
    </row>
    <row r="205" spans="2:8">
      <c r="B205" s="153" t="s">
        <v>105</v>
      </c>
      <c r="C205" s="153" t="s">
        <v>105</v>
      </c>
      <c r="D205" s="154" t="str">
        <f>Classe[[#This Row],[No. Classe]]&amp; "-" &amp; G205</f>
        <v>113a-Coelogyne et genres alliés espèces, hybrides et hybrides intergénériques autres que ci-dessus (incl. Dendrochilum)</v>
      </c>
      <c r="E205" s="154" t="str">
        <f>Classe[[#This Row],[No. Classe]]&amp; "-" &amp; H205</f>
        <v>113a-Coelogyne and allied genera species, hybrids and intergeneric hybrids other than above</v>
      </c>
      <c r="F205" s="155"/>
      <c r="G205" s="154" t="s">
        <v>222</v>
      </c>
      <c r="H205" s="156" t="s">
        <v>359</v>
      </c>
    </row>
    <row r="206" spans="2:8">
      <c r="B206" s="153">
        <v>114</v>
      </c>
      <c r="C206" s="153">
        <v>114</v>
      </c>
      <c r="D206" s="154" t="str">
        <f>Classe[[#This Row],[No. Classe]]&amp; "-" &amp; G206</f>
        <v>114-Zygopetalum et genres alliés espèces, hybrides et hybrides intergénériques autres que ci-dessus</v>
      </c>
      <c r="E206" s="154" t="str">
        <f>Classe[[#This Row],[No. Classe]]&amp; "-" &amp; H206</f>
        <v>114-Zygopetalum and allied genera species, hybrids and intergeneric hybrids other than above</v>
      </c>
      <c r="F206" s="155"/>
      <c r="G206" s="154" t="s">
        <v>223</v>
      </c>
      <c r="H206" s="156" t="s">
        <v>360</v>
      </c>
    </row>
    <row r="207" spans="2:8">
      <c r="B207" s="153">
        <v>115</v>
      </c>
      <c r="C207" s="153">
        <v>115</v>
      </c>
      <c r="D207" s="154" t="str">
        <f>Classe[[#This Row],[No. Classe]]&amp; "-" &amp; G207</f>
        <v>115-Catasetum, Cychnoches, Mormodes et genres alliés espèces, hybrides et hybrides intergénériques autres que ci-dessus</v>
      </c>
      <c r="E207" s="154" t="str">
        <f>Classe[[#This Row],[No. Classe]]&amp; "-" &amp; H207</f>
        <v>115-Catasetum, Cychnoches, Mormodes and allied genera species, hybrids and intergeneric hybrids other than above</v>
      </c>
      <c r="F207" s="155"/>
      <c r="G207" s="154" t="s">
        <v>224</v>
      </c>
      <c r="H207" s="156" t="s">
        <v>361</v>
      </c>
    </row>
    <row r="208" spans="2:8">
      <c r="B208" s="153" t="s">
        <v>55</v>
      </c>
      <c r="C208" s="153" t="s">
        <v>55</v>
      </c>
      <c r="D208" s="154" t="str">
        <f>Classe[[#This Row],[No. Classe]]&amp; "-" &amp; G208</f>
        <v>116a-Orchidées «Bijou» ("Jewel Orchids") en fleurs</v>
      </c>
      <c r="E208" s="154" t="str">
        <f>Classe[[#This Row],[No. Classe]]&amp; "-" &amp; H208</f>
        <v>116a-Jewel orchids in bloom</v>
      </c>
      <c r="F208" s="155"/>
      <c r="G208" s="154" t="s">
        <v>225</v>
      </c>
      <c r="H208" s="156" t="s">
        <v>362</v>
      </c>
    </row>
    <row r="209" spans="2:8">
      <c r="B209" s="153" t="s">
        <v>56</v>
      </c>
      <c r="C209" s="153" t="s">
        <v>56</v>
      </c>
      <c r="D209" s="154" t="str">
        <f>Classe[[#This Row],[No. Classe]]&amp; "-" &amp; G209</f>
        <v>116b-Orchidées cultivées pour leur feuillage</v>
      </c>
      <c r="E209" s="154" t="str">
        <f>Classe[[#This Row],[No. Classe]]&amp; "-" &amp; H209</f>
        <v>116b-Orchids grown for their foliage</v>
      </c>
      <c r="F209" s="155"/>
      <c r="G209" s="154" t="s">
        <v>226</v>
      </c>
      <c r="H209" s="156" t="s">
        <v>69</v>
      </c>
    </row>
    <row r="210" spans="2:8">
      <c r="B210" s="153">
        <v>117</v>
      </c>
      <c r="C210" s="153">
        <v>117</v>
      </c>
      <c r="D210" s="154" t="str">
        <f>Classe[[#This Row],[No. Classe]]&amp; "-" &amp; G210</f>
        <v>117-Espèces, hybrides et hybrides intergénériques non couverts ci-dessus</v>
      </c>
      <c r="E210" s="154" t="str">
        <f>Classe[[#This Row],[No. Classe]]&amp; "-" &amp; H210</f>
        <v>117-Orchid species, hybrids and intergeneric hybrids not covered elsewhere</v>
      </c>
      <c r="F210" s="155"/>
      <c r="G210" s="154" t="s">
        <v>227</v>
      </c>
      <c r="H210" s="156" t="s">
        <v>363</v>
      </c>
    </row>
    <row r="211" spans="2:8">
      <c r="B211" s="153">
        <v>119</v>
      </c>
      <c r="C211" s="153">
        <v>119</v>
      </c>
      <c r="D211" s="154" t="str">
        <f>Classe[[#This Row],[No. Classe]]&amp; "-" &amp; G211</f>
        <v>119-Semis fleurissant pour la première fois, Classes 15 à 117</v>
      </c>
      <c r="E211" s="154" t="str">
        <f>Classe[[#This Row],[No. Classe]]&amp; "-" &amp; H211</f>
        <v>119-Seedlings blooming for the first time, Classes 15 to 117</v>
      </c>
      <c r="F211" s="155"/>
      <c r="G211" s="154" t="s">
        <v>228</v>
      </c>
      <c r="H211" s="156" t="s">
        <v>364</v>
      </c>
    </row>
    <row r="212" spans="2:8">
      <c r="B212" s="153" t="s">
        <v>477</v>
      </c>
      <c r="C212" s="153" t="s">
        <v>57</v>
      </c>
      <c r="D212" s="154" t="str">
        <f>Classe[[#This Row],[No. Classe]]&amp; "-" &amp; G212</f>
        <v>300a-Peintures, professionnel</v>
      </c>
      <c r="E212" s="154" t="str">
        <f>Classe[[#This Row],[No. Classe]]&amp; "-" &amp; H212</f>
        <v>300a-Paintings, professional</v>
      </c>
      <c r="F212" s="155"/>
      <c r="G212" s="154" t="s">
        <v>229</v>
      </c>
      <c r="H212" s="156" t="s">
        <v>365</v>
      </c>
    </row>
    <row r="213" spans="2:8">
      <c r="B213" s="153" t="s">
        <v>57</v>
      </c>
      <c r="C213" s="153" t="s">
        <v>57</v>
      </c>
      <c r="D213" s="154" t="str">
        <f>Classe[[#This Row],[No. Classe]]&amp; "-" &amp; G213</f>
        <v>300a-Peintures, professionnel</v>
      </c>
      <c r="E213" s="154" t="str">
        <f>Classe[[#This Row],[No. Classe]]&amp; "-" &amp; H213</f>
        <v>300a-Paintings, professional</v>
      </c>
      <c r="F213" s="155"/>
      <c r="G213" s="154" t="s">
        <v>229</v>
      </c>
      <c r="H213" s="156" t="s">
        <v>365</v>
      </c>
    </row>
    <row r="214" spans="2:8">
      <c r="B214" s="153" t="s">
        <v>477</v>
      </c>
      <c r="C214" s="153" t="s">
        <v>58</v>
      </c>
      <c r="D214" s="154" t="str">
        <f>Classe[[#This Row],[No. Classe]]&amp; "-" &amp; G214</f>
        <v>300b-Peintures, amateur</v>
      </c>
      <c r="E214" s="154" t="str">
        <f>Classe[[#This Row],[No. Classe]]&amp; "-" &amp; H214</f>
        <v>300b-Paintings, amateur</v>
      </c>
      <c r="F214" s="155"/>
      <c r="G214" s="154" t="s">
        <v>230</v>
      </c>
      <c r="H214" s="156" t="s">
        <v>366</v>
      </c>
    </row>
    <row r="215" spans="2:8">
      <c r="B215" s="153" t="s">
        <v>58</v>
      </c>
      <c r="C215" s="153" t="s">
        <v>58</v>
      </c>
      <c r="D215" s="154" t="str">
        <f>Classe[[#This Row],[No. Classe]]&amp; "-" &amp; G215</f>
        <v>300b-Peintures, amateur</v>
      </c>
      <c r="E215" s="154" t="str">
        <f>Classe[[#This Row],[No. Classe]]&amp; "-" &amp; H215</f>
        <v>300b-Paintings, amateur</v>
      </c>
      <c r="F215" s="155"/>
      <c r="G215" s="154" t="s">
        <v>230</v>
      </c>
      <c r="H215" s="156" t="s">
        <v>366</v>
      </c>
    </row>
    <row r="216" spans="2:8">
      <c r="B216" s="153" t="s">
        <v>477</v>
      </c>
      <c r="C216" s="153" t="s">
        <v>59</v>
      </c>
      <c r="D216" s="154" t="str">
        <f>Classe[[#This Row],[No. Classe]]&amp; "-" &amp; G216</f>
        <v xml:space="preserve">300c-Aquarelle, professionnel  </v>
      </c>
      <c r="E216" s="154" t="str">
        <f>Classe[[#This Row],[No. Classe]]&amp; "-" &amp; H216</f>
        <v xml:space="preserve">300c-Watercolors, professional  </v>
      </c>
      <c r="F216" s="155"/>
      <c r="G216" s="154" t="s">
        <v>231</v>
      </c>
      <c r="H216" s="156" t="s">
        <v>367</v>
      </c>
    </row>
    <row r="217" spans="2:8">
      <c r="B217" s="153" t="s">
        <v>59</v>
      </c>
      <c r="C217" s="153" t="s">
        <v>59</v>
      </c>
      <c r="D217" s="154" t="str">
        <f>Classe[[#This Row],[No. Classe]]&amp; "-" &amp; G217</f>
        <v xml:space="preserve">300c-Aquarelle, professionnel  </v>
      </c>
      <c r="E217" s="154" t="str">
        <f>Classe[[#This Row],[No. Classe]]&amp; "-" &amp; H217</f>
        <v xml:space="preserve">300c-Watercolors, professional  </v>
      </c>
      <c r="F217" s="155"/>
      <c r="G217" s="154" t="s">
        <v>231</v>
      </c>
      <c r="H217" s="156" t="s">
        <v>367</v>
      </c>
    </row>
    <row r="218" spans="2:8">
      <c r="B218" s="153" t="s">
        <v>477</v>
      </c>
      <c r="C218" s="153" t="s">
        <v>60</v>
      </c>
      <c r="D218" s="154" t="str">
        <f>Classe[[#This Row],[No. Classe]]&amp; "-" &amp; G218</f>
        <v>300d-Aquarelle, amateur</v>
      </c>
      <c r="E218" s="154" t="str">
        <f>Classe[[#This Row],[No. Classe]]&amp; "-" &amp; H218</f>
        <v>300d-Watercolors, amateur</v>
      </c>
      <c r="F218" s="155"/>
      <c r="G218" s="154" t="s">
        <v>232</v>
      </c>
      <c r="H218" s="156" t="s">
        <v>368</v>
      </c>
    </row>
    <row r="219" spans="2:8">
      <c r="B219" s="153" t="s">
        <v>60</v>
      </c>
      <c r="C219" s="153" t="s">
        <v>60</v>
      </c>
      <c r="D219" s="154" t="str">
        <f>Classe[[#This Row],[No. Classe]]&amp; "-" &amp; G219</f>
        <v>300d-Aquarelle, amateur</v>
      </c>
      <c r="E219" s="154" t="str">
        <f>Classe[[#This Row],[No. Classe]]&amp; "-" &amp; H219</f>
        <v>300d-Watercolors, amateur</v>
      </c>
      <c r="F219" s="155"/>
      <c r="G219" s="154" t="s">
        <v>232</v>
      </c>
      <c r="H219" s="156" t="s">
        <v>368</v>
      </c>
    </row>
    <row r="220" spans="2:8">
      <c r="B220" s="153" t="s">
        <v>477</v>
      </c>
      <c r="C220" s="153">
        <v>301</v>
      </c>
      <c r="D220" s="154" t="str">
        <f>Classe[[#This Row],[No. Classe]]&amp; "-" &amp; G220</f>
        <v>301-Dessins</v>
      </c>
      <c r="E220" s="154" t="str">
        <f>Classe[[#This Row],[No. Classe]]&amp; "-" &amp; H220</f>
        <v>301-Drawings</v>
      </c>
      <c r="F220" s="159"/>
      <c r="G220" s="154" t="s">
        <v>7</v>
      </c>
      <c r="H220" s="160" t="s">
        <v>70</v>
      </c>
    </row>
    <row r="221" spans="2:8">
      <c r="B221" s="153">
        <v>301</v>
      </c>
      <c r="C221" s="153">
        <v>301</v>
      </c>
      <c r="D221" s="154" t="str">
        <f>Classe[[#This Row],[No. Classe]]&amp; "-" &amp; G221</f>
        <v>301-Dessins</v>
      </c>
      <c r="E221" s="154" t="str">
        <f>Classe[[#This Row],[No. Classe]]&amp; "-" &amp; H221</f>
        <v>301-Drawings</v>
      </c>
      <c r="F221" s="159"/>
      <c r="G221" s="154" t="s">
        <v>7</v>
      </c>
      <c r="H221" s="160" t="s">
        <v>70</v>
      </c>
    </row>
    <row r="222" spans="2:8">
      <c r="B222" s="153" t="s">
        <v>477</v>
      </c>
      <c r="C222" s="153" t="s">
        <v>61</v>
      </c>
      <c r="D222" s="154" t="str">
        <f>Classe[[#This Row],[No. Classe]]&amp; "-" &amp; G222</f>
        <v>301a-Œuvres d’enfants (jusqu'à 12 ans), tout médium</v>
      </c>
      <c r="E222" s="154" t="str">
        <f>Classe[[#This Row],[No. Classe]]&amp; "-" &amp; H222</f>
        <v>301a-Children’s artistic works (to 12 years old), any medium</v>
      </c>
      <c r="F222" s="159"/>
      <c r="G222" s="154" t="s">
        <v>233</v>
      </c>
      <c r="H222" s="160" t="s">
        <v>369</v>
      </c>
    </row>
    <row r="223" spans="2:8">
      <c r="B223" s="153" t="s">
        <v>61</v>
      </c>
      <c r="C223" s="153" t="s">
        <v>61</v>
      </c>
      <c r="D223" s="154" t="str">
        <f>Classe[[#This Row],[No. Classe]]&amp; "-" &amp; G223</f>
        <v>301a-Œuvres d’enfants (jusqu'à 12 ans), tout médium</v>
      </c>
      <c r="E223" s="154" t="str">
        <f>Classe[[#This Row],[No. Classe]]&amp; "-" &amp; H223</f>
        <v>301a-Children’s artistic works (to 12 years old), any medium</v>
      </c>
      <c r="F223" s="159"/>
      <c r="G223" s="154" t="s">
        <v>233</v>
      </c>
      <c r="H223" s="160" t="s">
        <v>369</v>
      </c>
    </row>
    <row r="224" spans="2:8">
      <c r="B224" s="153" t="s">
        <v>477</v>
      </c>
      <c r="C224" s="153" t="s">
        <v>62</v>
      </c>
      <c r="D224" s="154" t="str">
        <f>Classe[[#This Row],[No. Classe]]&amp; "-" &amp; G224</f>
        <v>302a-Photographies, professionnel</v>
      </c>
      <c r="E224" s="154" t="str">
        <f>Classe[[#This Row],[No. Classe]]&amp; "-" &amp; H224</f>
        <v>302a-Photographs, professional</v>
      </c>
      <c r="F224" s="159"/>
      <c r="G224" s="154" t="s">
        <v>234</v>
      </c>
      <c r="H224" s="160" t="s">
        <v>370</v>
      </c>
    </row>
    <row r="225" spans="2:8">
      <c r="B225" s="153" t="s">
        <v>62</v>
      </c>
      <c r="C225" s="153" t="s">
        <v>62</v>
      </c>
      <c r="D225" s="154" t="str">
        <f>Classe[[#This Row],[No. Classe]]&amp; "-" &amp; G225</f>
        <v>302a-Photographies, professionnel</v>
      </c>
      <c r="E225" s="154" t="str">
        <f>Classe[[#This Row],[No. Classe]]&amp; "-" &amp; H225</f>
        <v>302a-Photographs, professional</v>
      </c>
      <c r="F225" s="159"/>
      <c r="G225" s="154" t="s">
        <v>234</v>
      </c>
      <c r="H225" s="160" t="s">
        <v>370</v>
      </c>
    </row>
    <row r="226" spans="2:8">
      <c r="B226" s="153" t="s">
        <v>477</v>
      </c>
      <c r="C226" s="153" t="s">
        <v>63</v>
      </c>
      <c r="D226" s="154" t="str">
        <f>Classe[[#This Row],[No. Classe]]&amp; "-" &amp; G226</f>
        <v>302b-Photographies, amateur</v>
      </c>
      <c r="E226" s="154" t="str">
        <f>Classe[[#This Row],[No. Classe]]&amp; "-" &amp; H226</f>
        <v>302b-Photographs, amateur</v>
      </c>
      <c r="F226" s="159"/>
      <c r="G226" s="154" t="s">
        <v>235</v>
      </c>
      <c r="H226" s="160" t="s">
        <v>371</v>
      </c>
    </row>
    <row r="227" spans="2:8">
      <c r="B227" s="153" t="s">
        <v>63</v>
      </c>
      <c r="C227" s="153" t="s">
        <v>63</v>
      </c>
      <c r="D227" s="154" t="str">
        <f>Classe[[#This Row],[No. Classe]]&amp; "-" &amp; G227</f>
        <v>302b-Photographies, amateur</v>
      </c>
      <c r="E227" s="154" t="str">
        <f>Classe[[#This Row],[No. Classe]]&amp; "-" &amp; H227</f>
        <v>302b-Photographs, amateur</v>
      </c>
      <c r="F227" s="159"/>
      <c r="G227" s="154" t="s">
        <v>235</v>
      </c>
      <c r="H227" s="160" t="s">
        <v>371</v>
      </c>
    </row>
    <row r="228" spans="2:8">
      <c r="B228" s="153" t="s">
        <v>477</v>
      </c>
      <c r="C228" s="153">
        <v>303</v>
      </c>
      <c r="D228" s="154" t="str">
        <f>Classe[[#This Row],[No. Classe]]&amp; "-" &amp; G228</f>
        <v>303-Céramiques, émaux et sculptures - professionnel</v>
      </c>
      <c r="E228" s="154" t="str">
        <f>Classe[[#This Row],[No. Classe]]&amp; "-" &amp; H228</f>
        <v xml:space="preserve">303-Ceramics, china, sculptures - professional  </v>
      </c>
      <c r="F228" s="159"/>
      <c r="G228" s="154" t="s">
        <v>236</v>
      </c>
      <c r="H228" s="160" t="s">
        <v>372</v>
      </c>
    </row>
    <row r="229" spans="2:8">
      <c r="B229" s="153">
        <v>303</v>
      </c>
      <c r="C229" s="153">
        <v>303</v>
      </c>
      <c r="D229" s="154" t="str">
        <f>Classe[[#This Row],[No. Classe]]&amp; "-" &amp; G229</f>
        <v>303-Céramiques, émaux et sculptures - professionnel</v>
      </c>
      <c r="E229" s="154" t="str">
        <f>Classe[[#This Row],[No. Classe]]&amp; "-" &amp; H229</f>
        <v xml:space="preserve">303-Ceramics, china, sculptures - professional  </v>
      </c>
      <c r="F229" s="159"/>
      <c r="G229" s="154" t="s">
        <v>236</v>
      </c>
      <c r="H229" s="160" t="s">
        <v>372</v>
      </c>
    </row>
    <row r="230" spans="2:8">
      <c r="B230" s="153" t="s">
        <v>477</v>
      </c>
      <c r="C230" s="153">
        <v>304</v>
      </c>
      <c r="D230" s="154" t="str">
        <f>Classe[[#This Row],[No. Classe]]&amp; "-" &amp; G230</f>
        <v>304-Céramiques, émaux et sculptures - amateur</v>
      </c>
      <c r="E230" s="154" t="str">
        <f>Classe[[#This Row],[No. Classe]]&amp; "-" &amp; H230</f>
        <v xml:space="preserve">304-Ceramics, china, sculptures - amateur  </v>
      </c>
      <c r="F230" s="159"/>
      <c r="G230" s="154" t="s">
        <v>237</v>
      </c>
      <c r="H230" s="160" t="s">
        <v>373</v>
      </c>
    </row>
    <row r="231" spans="2:8">
      <c r="B231" s="153">
        <v>304</v>
      </c>
      <c r="C231" s="153">
        <v>304</v>
      </c>
      <c r="D231" s="154" t="str">
        <f>Classe[[#This Row],[No. Classe]]&amp; "-" &amp; G231</f>
        <v>304-Céramiques, émaux et sculptures - amateur</v>
      </c>
      <c r="E231" s="154" t="str">
        <f>Classe[[#This Row],[No. Classe]]&amp; "-" &amp; H231</f>
        <v xml:space="preserve">304-Ceramics, china, sculptures - amateur  </v>
      </c>
      <c r="F231" s="159"/>
      <c r="G231" s="154" t="s">
        <v>237</v>
      </c>
      <c r="H231" s="160" t="s">
        <v>373</v>
      </c>
    </row>
    <row r="232" spans="2:8">
      <c r="B232" s="153" t="s">
        <v>477</v>
      </c>
      <c r="C232" s="153">
        <v>305</v>
      </c>
      <c r="D232" s="154" t="str">
        <f>Classe[[#This Row],[No. Classe]]&amp; "-" &amp; G232</f>
        <v>305-Bijoux et métaux ouvrés</v>
      </c>
      <c r="E232" s="154" t="str">
        <f>Classe[[#This Row],[No. Classe]]&amp; "-" &amp; H232</f>
        <v>305-Jewelry, castings, metal art</v>
      </c>
      <c r="F232" s="159"/>
      <c r="G232" s="154" t="s">
        <v>238</v>
      </c>
      <c r="H232" s="160" t="s">
        <v>374</v>
      </c>
    </row>
    <row r="233" spans="2:8">
      <c r="B233" s="153">
        <v>305</v>
      </c>
      <c r="C233" s="153">
        <v>305</v>
      </c>
      <c r="D233" s="154" t="str">
        <f>Classe[[#This Row],[No. Classe]]&amp; "-" &amp; G233</f>
        <v>305-Bijoux et métaux ouvrés</v>
      </c>
      <c r="E233" s="154" t="str">
        <f>Classe[[#This Row],[No. Classe]]&amp; "-" &amp; H233</f>
        <v>305-Jewelry, castings, metal art</v>
      </c>
      <c r="F233" s="159"/>
      <c r="G233" s="154" t="s">
        <v>238</v>
      </c>
      <c r="H233" s="160" t="s">
        <v>374</v>
      </c>
    </row>
    <row r="234" spans="2:8">
      <c r="B234" s="153" t="s">
        <v>477</v>
      </c>
      <c r="C234" s="153">
        <v>306</v>
      </c>
      <c r="D234" s="154" t="str">
        <f>Classe[[#This Row],[No. Classe]]&amp; "-" &amp; G234</f>
        <v>306-Petits points, tapisserie et œuvres sur tissus</v>
      </c>
      <c r="E234" s="154" t="str">
        <f>Classe[[#This Row],[No. Classe]]&amp; "-" &amp; H234</f>
        <v>306-Needlepoint, tapestries, other ornamental tissue works</v>
      </c>
      <c r="F234" s="159"/>
      <c r="G234" s="154" t="s">
        <v>239</v>
      </c>
      <c r="H234" s="160" t="s">
        <v>375</v>
      </c>
    </row>
    <row r="235" spans="2:8">
      <c r="B235" s="153">
        <v>306</v>
      </c>
      <c r="C235" s="153">
        <v>306</v>
      </c>
      <c r="D235" s="154" t="str">
        <f>Classe[[#This Row],[No. Classe]]&amp; "-" &amp; G235</f>
        <v>306-Petits points, tapisserie et œuvres sur tissus</v>
      </c>
      <c r="E235" s="154" t="str">
        <f>Classe[[#This Row],[No. Classe]]&amp; "-" &amp; H235</f>
        <v>306-Needlepoint, tapestries, other ornamental tissue works</v>
      </c>
      <c r="F235" s="159"/>
      <c r="G235" s="154" t="s">
        <v>239</v>
      </c>
      <c r="H235" s="160" t="s">
        <v>375</v>
      </c>
    </row>
    <row r="236" spans="2:8">
      <c r="B236" s="153" t="s">
        <v>477</v>
      </c>
      <c r="C236" s="153">
        <v>308</v>
      </c>
      <c r="D236" s="154" t="str">
        <f>Classe[[#This Row],[No. Classe]]&amp; "-" &amp; G236</f>
        <v>308-Parfum</v>
      </c>
      <c r="E236" s="154" t="str">
        <f>Classe[[#This Row],[No. Classe]]&amp; "-" &amp; H236</f>
        <v>308-Orchid fragrance</v>
      </c>
      <c r="F236" s="159"/>
      <c r="G236" s="154" t="s">
        <v>240</v>
      </c>
      <c r="H236" s="160" t="s">
        <v>376</v>
      </c>
    </row>
    <row r="237" spans="2:8">
      <c r="B237" s="153">
        <v>308</v>
      </c>
      <c r="C237" s="153">
        <v>308</v>
      </c>
      <c r="D237" s="154" t="str">
        <f>Classe[[#This Row],[No. Classe]]&amp; "-" &amp; G237</f>
        <v>308-Parfum</v>
      </c>
      <c r="E237" s="154" t="str">
        <f>Classe[[#This Row],[No. Classe]]&amp; "-" &amp; H237</f>
        <v>308-Orchid fragrance</v>
      </c>
      <c r="F237" s="159"/>
      <c r="G237" s="154" t="s">
        <v>240</v>
      </c>
      <c r="H237" s="160" t="s">
        <v>376</v>
      </c>
    </row>
    <row r="238" spans="2:8">
      <c r="B238" s="153" t="s">
        <v>477</v>
      </c>
      <c r="C238" s="153">
        <v>309</v>
      </c>
      <c r="D238" s="154" t="str">
        <f>Classe[[#This Row],[No. Classe]]&amp; "-" &amp; G238</f>
        <v>309-Œuvres autres que ci-dessus</v>
      </c>
      <c r="E238" s="154" t="str">
        <f>Classe[[#This Row],[No. Classe]]&amp; "-" &amp; H238</f>
        <v>309-Artwork other than above</v>
      </c>
      <c r="F238" s="159"/>
      <c r="G238" s="154" t="s">
        <v>241</v>
      </c>
      <c r="H238" s="160" t="s">
        <v>71</v>
      </c>
    </row>
    <row r="239" spans="2:8">
      <c r="B239" s="153">
        <v>309</v>
      </c>
      <c r="C239" s="153">
        <v>309</v>
      </c>
      <c r="D239" s="154" t="str">
        <f>Classe[[#This Row],[No. Classe]]&amp; "-" &amp; G239</f>
        <v>309-Œuvres autres que ci-dessus</v>
      </c>
      <c r="E239" s="154" t="str">
        <f>Classe[[#This Row],[No. Classe]]&amp; "-" &amp; H239</f>
        <v>309-Artwork other than above</v>
      </c>
      <c r="F239" s="159"/>
      <c r="G239" s="154" t="s">
        <v>241</v>
      </c>
      <c r="H239" s="160" t="s">
        <v>71</v>
      </c>
    </row>
    <row r="241" spans="9:10" ht="29">
      <c r="I241" s="161" t="s">
        <v>8094</v>
      </c>
      <c r="J241" s="162" t="s">
        <v>8095</v>
      </c>
    </row>
    <row r="242" spans="9:10" ht="29">
      <c r="J242" s="162" t="s">
        <v>8096</v>
      </c>
    </row>
    <row r="243" spans="9:10" ht="43.5">
      <c r="J243" s="162" t="s">
        <v>8097</v>
      </c>
    </row>
    <row r="244" spans="9:10" ht="58">
      <c r="J244" s="162" t="s">
        <v>8098</v>
      </c>
    </row>
    <row r="245" spans="9:10">
      <c r="J245" s="162" t="s">
        <v>8099</v>
      </c>
    </row>
    <row r="246" spans="9:10" ht="17.5">
      <c r="I246" s="163" t="s">
        <v>8100</v>
      </c>
      <c r="J246" s="164" t="s">
        <v>8101</v>
      </c>
    </row>
    <row r="247" spans="9:10">
      <c r="J247" s="164" t="s">
        <v>8102</v>
      </c>
    </row>
    <row r="248" spans="9:10" ht="25.5">
      <c r="J248" s="164" t="s">
        <v>8103</v>
      </c>
    </row>
    <row r="249" spans="9:10">
      <c r="I249" s="163" t="s">
        <v>8104</v>
      </c>
      <c r="J249" s="164" t="s">
        <v>8105</v>
      </c>
    </row>
    <row r="250" spans="9:10">
      <c r="J250" s="164" t="s">
        <v>8106</v>
      </c>
    </row>
  </sheetData>
  <sheetProtection algorithmName="SHA-512" hashValue="BIb9SWRnHCy2yCNWmTruvo3jZ2k/XvYlqspAfUo2DiLrQHLdimrvNHStCxynSGEsghaJvx5hVt7K5CpD8O7Ejg==" saltValue="pQKzuNSZFTCA/RspQ4t8fA==" spinCount="100000" sheet="1" formatColumns="0" formatRows="0"/>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9" tint="0.59999389629810485"/>
    <pageSetUpPr fitToPage="1"/>
  </sheetPr>
  <dimension ref="A1:W251"/>
  <sheetViews>
    <sheetView zoomScaleNormal="100" workbookViewId="0">
      <pane ySplit="155" topLeftCell="A156" activePane="bottomLeft" state="frozen"/>
      <selection pane="bottomLeft"/>
    </sheetView>
  </sheetViews>
  <sheetFormatPr baseColWidth="10" defaultColWidth="10.83203125" defaultRowHeight="18.5"/>
  <cols>
    <col min="1" max="1" width="3.6640625" style="16" customWidth="1"/>
    <col min="2" max="2" width="3.83203125" style="167" customWidth="1"/>
    <col min="3" max="3" width="40.6640625" style="12" customWidth="1"/>
    <col min="4" max="4" width="55.5" style="12" customWidth="1"/>
    <col min="5" max="5" width="9" style="16" customWidth="1"/>
    <col min="6" max="6" width="12.83203125" style="16" customWidth="1"/>
    <col min="7" max="7" width="12.5" style="16" customWidth="1"/>
    <col min="8" max="8" width="44.33203125" style="16" customWidth="1"/>
    <col min="9" max="9" width="11.1640625" style="12" customWidth="1"/>
    <col min="10" max="10" width="10.33203125" style="12" customWidth="1"/>
    <col min="11" max="11" width="13.1640625" style="16" customWidth="1"/>
    <col min="12" max="12" width="2" style="16" customWidth="1"/>
    <col min="13" max="13" width="11.1640625" style="16" customWidth="1"/>
    <col min="14" max="14" width="10.83203125" style="16" customWidth="1"/>
    <col min="15" max="15" width="13.33203125" style="16" customWidth="1"/>
    <col min="16" max="19" width="10.83203125" style="16"/>
    <col min="20" max="20" width="18.6640625" style="16" customWidth="1"/>
    <col min="21" max="16384" width="10.83203125" style="16"/>
  </cols>
  <sheetData>
    <row r="1" spans="1:23" ht="26" customHeight="1">
      <c r="A1" s="11"/>
      <c r="C1" s="250" t="s">
        <v>9029</v>
      </c>
      <c r="D1" s="13"/>
      <c r="E1" s="11"/>
      <c r="F1" s="14" t="s">
        <v>65</v>
      </c>
      <c r="G1" s="27"/>
      <c r="H1" s="11"/>
      <c r="I1" s="330" t="s">
        <v>9118</v>
      </c>
      <c r="J1" s="331"/>
      <c r="K1" s="332"/>
      <c r="L1" s="15"/>
      <c r="O1" s="202" t="s">
        <v>9126</v>
      </c>
      <c r="T1" s="17" t="s">
        <v>9034</v>
      </c>
    </row>
    <row r="2" spans="1:23" s="24" customFormat="1" ht="20.5">
      <c r="A2" s="18"/>
      <c r="B2" s="168"/>
      <c r="C2" s="30" t="s">
        <v>8123</v>
      </c>
      <c r="D2" s="20"/>
      <c r="E2" s="18"/>
      <c r="F2" s="21"/>
      <c r="G2" s="22" t="s">
        <v>81</v>
      </c>
      <c r="H2" s="18"/>
      <c r="I2" s="333" t="str">
        <f>IF($D$2&lt;&gt;"","Inscription_" &amp; $D$2 &amp; ".xlxs","Inscription.xlsx")</f>
        <v>Inscription.xlsx</v>
      </c>
      <c r="J2" s="334"/>
      <c r="K2" s="335"/>
      <c r="L2" s="15"/>
      <c r="O2" s="202"/>
      <c r="T2" s="96">
        <v>800</v>
      </c>
      <c r="V2" s="25" t="s">
        <v>3</v>
      </c>
      <c r="W2" s="25"/>
    </row>
    <row r="3" spans="1:23" s="24" customFormat="1" ht="21">
      <c r="A3" s="18"/>
      <c r="B3" s="168"/>
      <c r="C3" s="19" t="s">
        <v>0</v>
      </c>
      <c r="D3" s="20"/>
      <c r="E3" s="18"/>
      <c r="F3" s="26"/>
      <c r="G3" s="22" t="s">
        <v>9047</v>
      </c>
      <c r="H3" s="18"/>
      <c r="I3" s="336" t="s">
        <v>8712</v>
      </c>
      <c r="J3" s="337"/>
      <c r="K3" s="338"/>
      <c r="L3" s="15"/>
      <c r="O3" s="202"/>
      <c r="T3" s="17" t="s">
        <v>9136</v>
      </c>
      <c r="V3" s="25" t="s">
        <v>4</v>
      </c>
      <c r="W3" s="25"/>
    </row>
    <row r="4" spans="1:23" s="24" customFormat="1">
      <c r="A4" s="18"/>
      <c r="B4" s="168"/>
      <c r="C4" s="19" t="s">
        <v>80</v>
      </c>
      <c r="D4" s="20"/>
      <c r="E4" s="18"/>
      <c r="F4" s="28"/>
      <c r="G4" s="22" t="s">
        <v>9050</v>
      </c>
      <c r="I4" s="339" t="str">
        <f>IFERROR(HYPERLINK(CONCATENATE("mailto:enregistrement.odm@gmail.com?subject=OrchidExpo 2023 - Enregistrement des plantes / Plant registration&amp;body=", $O$1,$D$2),"enregistrement.odm@gmail.com"),"enregistrement.odm@gmail.com")</f>
        <v>enregistrement.odm@gmail.com</v>
      </c>
      <c r="J4" s="340"/>
      <c r="K4" s="341"/>
      <c r="L4" s="15"/>
      <c r="T4" s="311">
        <v>119</v>
      </c>
    </row>
    <row r="5" spans="1:23" s="24" customFormat="1" ht="40" customHeight="1">
      <c r="A5" s="18"/>
      <c r="C5" s="250" t="s">
        <v>9030</v>
      </c>
      <c r="E5" s="18"/>
      <c r="F5" s="251" t="s">
        <v>9019</v>
      </c>
      <c r="G5" s="345"/>
      <c r="H5" s="346"/>
      <c r="I5" s="342"/>
      <c r="J5" s="343"/>
      <c r="K5" s="344"/>
      <c r="L5" s="15"/>
    </row>
    <row r="6" spans="1:23" s="24" customFormat="1" ht="19" customHeight="1">
      <c r="A6" s="18"/>
      <c r="B6" s="18"/>
      <c r="C6" s="30" t="s">
        <v>9144</v>
      </c>
      <c r="D6" s="266"/>
      <c r="E6" s="30"/>
      <c r="F6" s="267" t="str">
        <f>IFERROR(VALUE(LEFT(D6,FIND("-",D6)-1)),"")</f>
        <v/>
      </c>
      <c r="G6" s="23"/>
      <c r="H6" s="321" t="s">
        <v>9157</v>
      </c>
      <c r="I6" s="322" t="s">
        <v>9143</v>
      </c>
      <c r="J6" s="268"/>
      <c r="K6" s="15"/>
      <c r="L6" s="15"/>
    </row>
    <row r="7" spans="1:23" s="24" customFormat="1">
      <c r="A7" s="11"/>
      <c r="B7" s="353" t="s">
        <v>9139</v>
      </c>
      <c r="C7" s="354"/>
      <c r="D7" s="300"/>
      <c r="E7" s="18"/>
      <c r="F7" s="253"/>
      <c r="G7" s="254"/>
      <c r="H7" s="323" t="s">
        <v>9158</v>
      </c>
      <c r="I7" s="322" t="s">
        <v>9154</v>
      </c>
      <c r="J7" s="255"/>
      <c r="K7" s="15"/>
      <c r="L7" s="15"/>
    </row>
    <row r="8" spans="1:23" s="24" customFormat="1">
      <c r="A8" s="31"/>
      <c r="B8" s="169"/>
      <c r="C8" s="252" t="s">
        <v>9138</v>
      </c>
      <c r="D8" s="318"/>
      <c r="E8" s="320" t="str">
        <f>IFERROR(IF($F$6&lt;&gt;999,"",LEFT($D$8,FIND("-",$D$8)-1)),"")</f>
        <v/>
      </c>
      <c r="F8" s="347" t="s">
        <v>9021</v>
      </c>
      <c r="G8" s="348"/>
      <c r="H8" s="348"/>
      <c r="I8" s="348"/>
      <c r="J8" s="349"/>
      <c r="K8" s="38"/>
      <c r="L8" s="15"/>
    </row>
    <row r="9" spans="1:23" ht="27" customHeight="1">
      <c r="A9" s="31"/>
      <c r="B9" s="269"/>
      <c r="C9" s="355" t="str">
        <f>IFERROR(IF($F$6="",  "",
   IF(AND($F$6=999,$D$7=""),"Inscrivez le nom du présentoir à ajouter dans la cellule 'D7'",
       IF(AND($F$6=999,$D$8=""),  "Sélectionnez une Classe de Présentoir (entre 1 et 7) dans la cellule 'D8' ci-dessus",
          IF(AND($F$6&lt;&gt;"", $F$6&lt;&gt;999,$I$6="Oui / Yes"), "Un identifiant sera automatiquement créé pour votre préseratoir, s'il est jugé par AOS",
             IF(AND($F$6&lt;&gt;"", $F$6&lt;&gt;999,$I$6="Non / No"), "Si vous êtes responsable de ce présentoir, sélectionnez 'Oui / Yes' dans la cellule 'I6'",
 ""))))),"")</f>
        <v/>
      </c>
      <c r="D9" s="355"/>
      <c r="E9" s="256"/>
      <c r="F9" s="350"/>
      <c r="G9" s="351"/>
      <c r="H9" s="351"/>
      <c r="I9" s="351"/>
      <c r="J9" s="352"/>
      <c r="K9" s="256"/>
      <c r="L9" s="13"/>
      <c r="N9" s="24"/>
      <c r="O9" s="24"/>
    </row>
    <row r="10" spans="1:23" ht="24" thickBot="1">
      <c r="A10" s="11"/>
      <c r="B10" s="170"/>
      <c r="C10" s="257" t="s">
        <v>9032</v>
      </c>
      <c r="D10" s="32"/>
      <c r="E10" s="33"/>
      <c r="F10" s="41"/>
      <c r="H10" s="203"/>
      <c r="I10" s="32"/>
      <c r="J10" s="39"/>
      <c r="K10" s="258"/>
      <c r="L10" s="13"/>
    </row>
    <row r="11" spans="1:23" s="17" customFormat="1" ht="40" customHeight="1" thickBot="1">
      <c r="A11" s="178"/>
      <c r="B11" s="179"/>
      <c r="C11" s="356" t="s">
        <v>9140</v>
      </c>
      <c r="D11" s="357"/>
      <c r="E11" s="316" t="s">
        <v>8132</v>
      </c>
      <c r="F11" s="316" t="s">
        <v>9017</v>
      </c>
      <c r="G11" s="316" t="s">
        <v>9018</v>
      </c>
      <c r="H11" s="316" t="s">
        <v>9033</v>
      </c>
      <c r="I11" s="316" t="s">
        <v>66</v>
      </c>
      <c r="J11" s="317" t="s">
        <v>82</v>
      </c>
      <c r="K11" s="259"/>
      <c r="L11" s="180"/>
    </row>
    <row r="12" spans="1:23" s="29" customFormat="1" hidden="1">
      <c r="A12" s="34"/>
      <c r="B12" s="171"/>
      <c r="C12" s="313" t="s">
        <v>8713</v>
      </c>
      <c r="E12" s="314"/>
      <c r="F12" s="314"/>
      <c r="G12" s="314"/>
      <c r="I12" s="314"/>
      <c r="J12" s="314"/>
      <c r="K12" s="260"/>
      <c r="L12" s="35"/>
    </row>
    <row r="13" spans="1:23" s="29" customFormat="1" hidden="1">
      <c r="A13" s="34"/>
      <c r="B13" s="171"/>
      <c r="C13" s="313" t="s">
        <v>8714</v>
      </c>
      <c r="E13" s="314"/>
      <c r="F13" s="314"/>
      <c r="G13" s="314"/>
      <c r="I13" s="314"/>
      <c r="J13" s="314"/>
      <c r="K13" s="260"/>
      <c r="L13" s="35"/>
    </row>
    <row r="14" spans="1:23" s="29" customFormat="1" hidden="1">
      <c r="A14" s="34"/>
      <c r="B14" s="171"/>
      <c r="C14" s="313" t="s">
        <v>8715</v>
      </c>
      <c r="E14" s="314"/>
      <c r="F14" s="314"/>
      <c r="G14" s="314"/>
      <c r="I14" s="314"/>
      <c r="J14" s="314"/>
      <c r="K14" s="260"/>
      <c r="L14" s="35"/>
    </row>
    <row r="15" spans="1:23" s="29" customFormat="1" hidden="1">
      <c r="A15" s="34"/>
      <c r="B15" s="171"/>
      <c r="C15" s="313" t="s">
        <v>8716</v>
      </c>
      <c r="E15" s="314"/>
      <c r="F15" s="314"/>
      <c r="G15" s="314"/>
      <c r="I15" s="314"/>
      <c r="J15" s="314"/>
      <c r="K15" s="260"/>
      <c r="L15" s="35"/>
    </row>
    <row r="16" spans="1:23" s="29" customFormat="1" hidden="1">
      <c r="A16" s="34"/>
      <c r="B16" s="171"/>
      <c r="C16" s="313" t="s">
        <v>8717</v>
      </c>
      <c r="E16" s="314"/>
      <c r="F16" s="314"/>
      <c r="G16" s="314"/>
      <c r="I16" s="314"/>
      <c r="J16" s="314"/>
      <c r="K16" s="260"/>
      <c r="L16" s="35"/>
    </row>
    <row r="17" spans="1:12" s="29" customFormat="1" hidden="1">
      <c r="A17" s="34"/>
      <c r="B17" s="171"/>
      <c r="C17" s="313" t="s">
        <v>8718</v>
      </c>
      <c r="E17" s="314"/>
      <c r="F17" s="314"/>
      <c r="G17" s="314"/>
      <c r="I17" s="314"/>
      <c r="J17" s="314"/>
      <c r="K17" s="260"/>
      <c r="L17" s="35"/>
    </row>
    <row r="18" spans="1:12" s="29" customFormat="1" hidden="1">
      <c r="A18" s="34"/>
      <c r="B18" s="171"/>
      <c r="C18" s="313" t="s">
        <v>8719</v>
      </c>
      <c r="E18" s="314"/>
      <c r="F18" s="314"/>
      <c r="G18" s="314"/>
      <c r="I18" s="314"/>
      <c r="J18" s="314"/>
      <c r="K18" s="260"/>
      <c r="L18" s="35"/>
    </row>
    <row r="19" spans="1:12" s="29" customFormat="1" hidden="1">
      <c r="A19" s="34"/>
      <c r="B19" s="171"/>
      <c r="C19" s="313" t="s">
        <v>8720</v>
      </c>
      <c r="E19" s="314"/>
      <c r="F19" s="314"/>
      <c r="G19" s="314"/>
      <c r="I19" s="314"/>
      <c r="J19" s="314"/>
      <c r="K19" s="260"/>
      <c r="L19" s="35"/>
    </row>
    <row r="20" spans="1:12" s="29" customFormat="1" hidden="1">
      <c r="A20" s="34"/>
      <c r="B20" s="171"/>
      <c r="C20" s="313" t="s">
        <v>8721</v>
      </c>
      <c r="E20" s="314"/>
      <c r="F20" s="314"/>
      <c r="G20" s="314"/>
      <c r="I20" s="314"/>
      <c r="J20" s="314"/>
      <c r="K20" s="260"/>
      <c r="L20" s="35"/>
    </row>
    <row r="21" spans="1:12" s="29" customFormat="1" hidden="1">
      <c r="A21" s="34"/>
      <c r="B21" s="171"/>
      <c r="C21" s="313" t="s">
        <v>8722</v>
      </c>
      <c r="E21" s="314"/>
      <c r="F21" s="314"/>
      <c r="G21" s="314"/>
      <c r="I21" s="314"/>
      <c r="J21" s="314"/>
      <c r="K21" s="260"/>
      <c r="L21" s="35"/>
    </row>
    <row r="22" spans="1:12" s="29" customFormat="1" hidden="1">
      <c r="A22" s="34"/>
      <c r="B22" s="171"/>
      <c r="C22" s="313" t="s">
        <v>8723</v>
      </c>
      <c r="E22" s="314"/>
      <c r="F22" s="314"/>
      <c r="G22" s="314"/>
      <c r="I22" s="314"/>
      <c r="J22" s="314"/>
      <c r="K22" s="260"/>
      <c r="L22" s="35"/>
    </row>
    <row r="23" spans="1:12" s="29" customFormat="1" hidden="1">
      <c r="A23" s="34"/>
      <c r="B23" s="171"/>
      <c r="C23" s="313" t="s">
        <v>8724</v>
      </c>
      <c r="E23" s="314"/>
      <c r="F23" s="314"/>
      <c r="G23" s="314"/>
      <c r="I23" s="314"/>
      <c r="J23" s="314"/>
      <c r="K23" s="260"/>
      <c r="L23" s="35"/>
    </row>
    <row r="24" spans="1:12" s="29" customFormat="1" hidden="1">
      <c r="A24" s="34"/>
      <c r="B24" s="171"/>
      <c r="C24" s="313" t="s">
        <v>8725</v>
      </c>
      <c r="E24" s="314"/>
      <c r="F24" s="314"/>
      <c r="G24" s="314"/>
      <c r="I24" s="314"/>
      <c r="J24" s="314"/>
      <c r="K24" s="260"/>
      <c r="L24" s="35"/>
    </row>
    <row r="25" spans="1:12" s="29" customFormat="1" hidden="1">
      <c r="A25" s="34"/>
      <c r="B25" s="171"/>
      <c r="C25" s="313" t="s">
        <v>8726</v>
      </c>
      <c r="E25" s="314"/>
      <c r="F25" s="314"/>
      <c r="G25" s="314"/>
      <c r="I25" s="314"/>
      <c r="J25" s="314"/>
      <c r="K25" s="260"/>
      <c r="L25" s="35"/>
    </row>
    <row r="26" spans="1:12" s="29" customFormat="1" hidden="1">
      <c r="A26" s="34"/>
      <c r="B26" s="171"/>
      <c r="C26" s="313" t="s">
        <v>8727</v>
      </c>
      <c r="E26" s="314"/>
      <c r="F26" s="314"/>
      <c r="G26" s="314"/>
      <c r="I26" s="314"/>
      <c r="J26" s="314"/>
      <c r="K26" s="260"/>
      <c r="L26" s="35"/>
    </row>
    <row r="27" spans="1:12" s="29" customFormat="1" hidden="1">
      <c r="A27" s="34"/>
      <c r="B27" s="171"/>
      <c r="C27" s="313" t="s">
        <v>8728</v>
      </c>
      <c r="E27" s="314"/>
      <c r="F27" s="314"/>
      <c r="G27" s="314"/>
      <c r="I27" s="314"/>
      <c r="J27" s="314"/>
      <c r="K27" s="260"/>
      <c r="L27" s="35"/>
    </row>
    <row r="28" spans="1:12" s="29" customFormat="1" hidden="1">
      <c r="A28" s="34"/>
      <c r="B28" s="171"/>
      <c r="C28" s="313" t="s">
        <v>8729</v>
      </c>
      <c r="E28" s="314"/>
      <c r="F28" s="314"/>
      <c r="G28" s="314"/>
      <c r="I28" s="314"/>
      <c r="J28" s="314"/>
      <c r="K28" s="260"/>
      <c r="L28" s="35"/>
    </row>
    <row r="29" spans="1:12" s="29" customFormat="1" hidden="1">
      <c r="A29" s="34"/>
      <c r="B29" s="171"/>
      <c r="C29" s="313" t="s">
        <v>8730</v>
      </c>
      <c r="E29" s="314"/>
      <c r="F29" s="314"/>
      <c r="G29" s="314"/>
      <c r="I29" s="314"/>
      <c r="J29" s="314"/>
      <c r="K29" s="260"/>
      <c r="L29" s="35"/>
    </row>
    <row r="30" spans="1:12" s="29" customFormat="1" hidden="1">
      <c r="A30" s="34"/>
      <c r="B30" s="171"/>
      <c r="C30" s="313" t="s">
        <v>8731</v>
      </c>
      <c r="E30" s="314"/>
      <c r="F30" s="314"/>
      <c r="G30" s="314"/>
      <c r="I30" s="314"/>
      <c r="J30" s="314"/>
      <c r="K30" s="260"/>
      <c r="L30" s="35"/>
    </row>
    <row r="31" spans="1:12" s="29" customFormat="1" hidden="1">
      <c r="A31" s="34"/>
      <c r="B31" s="171"/>
      <c r="C31" s="313" t="s">
        <v>8732</v>
      </c>
      <c r="E31" s="314"/>
      <c r="F31" s="314"/>
      <c r="G31" s="314"/>
      <c r="I31" s="314"/>
      <c r="J31" s="314"/>
      <c r="K31" s="260"/>
      <c r="L31" s="35"/>
    </row>
    <row r="32" spans="1:12" s="29" customFormat="1" hidden="1">
      <c r="A32" s="34"/>
      <c r="B32" s="171"/>
      <c r="C32" s="313" t="s">
        <v>8733</v>
      </c>
      <c r="E32" s="314"/>
      <c r="F32" s="314"/>
      <c r="G32" s="314"/>
      <c r="I32" s="314"/>
      <c r="J32" s="314"/>
      <c r="K32" s="260"/>
      <c r="L32" s="35"/>
    </row>
    <row r="33" spans="1:12" s="29" customFormat="1" hidden="1">
      <c r="A33" s="34"/>
      <c r="B33" s="171"/>
      <c r="C33" s="313" t="s">
        <v>8734</v>
      </c>
      <c r="E33" s="314"/>
      <c r="F33" s="314"/>
      <c r="G33" s="314"/>
      <c r="I33" s="314"/>
      <c r="J33" s="314"/>
      <c r="K33" s="260"/>
      <c r="L33" s="35"/>
    </row>
    <row r="34" spans="1:12" s="29" customFormat="1" hidden="1">
      <c r="A34" s="34"/>
      <c r="B34" s="171"/>
      <c r="C34" s="313" t="s">
        <v>8735</v>
      </c>
      <c r="E34" s="314"/>
      <c r="F34" s="314"/>
      <c r="G34" s="314"/>
      <c r="I34" s="314"/>
      <c r="J34" s="314"/>
      <c r="K34" s="260"/>
      <c r="L34" s="35"/>
    </row>
    <row r="35" spans="1:12" s="29" customFormat="1" hidden="1">
      <c r="A35" s="34"/>
      <c r="B35" s="171"/>
      <c r="C35" s="313" t="s">
        <v>8736</v>
      </c>
      <c r="E35" s="314"/>
      <c r="F35" s="314"/>
      <c r="G35" s="314"/>
      <c r="I35" s="314"/>
      <c r="J35" s="314"/>
      <c r="K35" s="260"/>
      <c r="L35" s="35"/>
    </row>
    <row r="36" spans="1:12" s="29" customFormat="1" hidden="1">
      <c r="A36" s="34"/>
      <c r="B36" s="171"/>
      <c r="C36" s="313" t="s">
        <v>8737</v>
      </c>
      <c r="E36" s="314"/>
      <c r="F36" s="314"/>
      <c r="G36" s="314"/>
      <c r="I36" s="314"/>
      <c r="J36" s="314"/>
      <c r="K36" s="260"/>
      <c r="L36" s="35"/>
    </row>
    <row r="37" spans="1:12" s="29" customFormat="1" hidden="1">
      <c r="A37" s="34"/>
      <c r="B37" s="171"/>
      <c r="C37" s="313" t="s">
        <v>8738</v>
      </c>
      <c r="E37" s="314"/>
      <c r="F37" s="314"/>
      <c r="G37" s="314"/>
      <c r="I37" s="314"/>
      <c r="J37" s="314"/>
      <c r="K37" s="260"/>
      <c r="L37" s="35"/>
    </row>
    <row r="38" spans="1:12" s="29" customFormat="1" hidden="1">
      <c r="A38" s="34"/>
      <c r="B38" s="171"/>
      <c r="C38" s="313" t="s">
        <v>8739</v>
      </c>
      <c r="E38" s="314"/>
      <c r="F38" s="314"/>
      <c r="G38" s="314"/>
      <c r="I38" s="314"/>
      <c r="J38" s="314"/>
      <c r="K38" s="260"/>
      <c r="L38" s="35"/>
    </row>
    <row r="39" spans="1:12" s="29" customFormat="1" hidden="1">
      <c r="A39" s="34"/>
      <c r="B39" s="171"/>
      <c r="C39" s="313" t="s">
        <v>8740</v>
      </c>
      <c r="E39" s="314"/>
      <c r="F39" s="314"/>
      <c r="G39" s="314"/>
      <c r="I39" s="314"/>
      <c r="J39" s="314"/>
      <c r="K39" s="260"/>
      <c r="L39" s="35"/>
    </row>
    <row r="40" spans="1:12" s="29" customFormat="1" hidden="1">
      <c r="A40" s="34"/>
      <c r="B40" s="171"/>
      <c r="C40" s="313" t="s">
        <v>8741</v>
      </c>
      <c r="E40" s="314"/>
      <c r="F40" s="314"/>
      <c r="G40" s="314"/>
      <c r="I40" s="314"/>
      <c r="J40" s="314"/>
      <c r="K40" s="260"/>
      <c r="L40" s="35"/>
    </row>
    <row r="41" spans="1:12" s="29" customFormat="1" hidden="1">
      <c r="A41" s="34"/>
      <c r="B41" s="171"/>
      <c r="C41" s="313" t="s">
        <v>8742</v>
      </c>
      <c r="E41" s="314"/>
      <c r="F41" s="314"/>
      <c r="G41" s="314"/>
      <c r="I41" s="314"/>
      <c r="J41" s="314"/>
      <c r="K41" s="260"/>
      <c r="L41" s="35"/>
    </row>
    <row r="42" spans="1:12" s="29" customFormat="1" hidden="1">
      <c r="A42" s="34"/>
      <c r="B42" s="171"/>
      <c r="C42" s="313" t="s">
        <v>8743</v>
      </c>
      <c r="E42" s="314"/>
      <c r="F42" s="314"/>
      <c r="G42" s="314"/>
      <c r="I42" s="314"/>
      <c r="J42" s="314"/>
      <c r="K42" s="260"/>
      <c r="L42" s="35"/>
    </row>
    <row r="43" spans="1:12" s="29" customFormat="1" hidden="1">
      <c r="A43" s="34"/>
      <c r="B43" s="171"/>
      <c r="C43" s="313" t="s">
        <v>8744</v>
      </c>
      <c r="E43" s="314"/>
      <c r="F43" s="314"/>
      <c r="G43" s="314"/>
      <c r="I43" s="314"/>
      <c r="J43" s="314"/>
      <c r="K43" s="260"/>
      <c r="L43" s="35"/>
    </row>
    <row r="44" spans="1:12" s="29" customFormat="1" hidden="1">
      <c r="A44" s="34"/>
      <c r="B44" s="171"/>
      <c r="C44" s="313" t="s">
        <v>8745</v>
      </c>
      <c r="E44" s="314"/>
      <c r="F44" s="314"/>
      <c r="G44" s="314"/>
      <c r="I44" s="314"/>
      <c r="J44" s="314"/>
      <c r="K44" s="260"/>
      <c r="L44" s="35"/>
    </row>
    <row r="45" spans="1:12" s="29" customFormat="1" hidden="1">
      <c r="A45" s="34"/>
      <c r="B45" s="171"/>
      <c r="C45" s="313" t="s">
        <v>8746</v>
      </c>
      <c r="E45" s="314"/>
      <c r="F45" s="314"/>
      <c r="G45" s="314"/>
      <c r="I45" s="314"/>
      <c r="J45" s="314"/>
      <c r="K45" s="260"/>
      <c r="L45" s="35"/>
    </row>
    <row r="46" spans="1:12" s="29" customFormat="1" hidden="1">
      <c r="A46" s="34"/>
      <c r="B46" s="171"/>
      <c r="C46" s="313" t="s">
        <v>8747</v>
      </c>
      <c r="E46" s="314"/>
      <c r="F46" s="314"/>
      <c r="G46" s="314"/>
      <c r="I46" s="314"/>
      <c r="J46" s="314"/>
      <c r="K46" s="260"/>
      <c r="L46" s="35"/>
    </row>
    <row r="47" spans="1:12" s="29" customFormat="1" hidden="1">
      <c r="A47" s="34"/>
      <c r="B47" s="171"/>
      <c r="C47" s="313" t="s">
        <v>8748</v>
      </c>
      <c r="E47" s="314"/>
      <c r="F47" s="314"/>
      <c r="G47" s="314"/>
      <c r="I47" s="314"/>
      <c r="J47" s="314"/>
      <c r="K47" s="260"/>
      <c r="L47" s="35"/>
    </row>
    <row r="48" spans="1:12" s="29" customFormat="1" hidden="1">
      <c r="A48" s="34"/>
      <c r="B48" s="171"/>
      <c r="C48" s="313" t="s">
        <v>8749</v>
      </c>
      <c r="E48" s="314"/>
      <c r="F48" s="314"/>
      <c r="G48" s="314"/>
      <c r="I48" s="314"/>
      <c r="J48" s="314"/>
      <c r="K48" s="260"/>
      <c r="L48" s="35"/>
    </row>
    <row r="49" spans="1:12" s="29" customFormat="1" hidden="1">
      <c r="A49" s="34"/>
      <c r="B49" s="171"/>
      <c r="C49" s="313" t="s">
        <v>8750</v>
      </c>
      <c r="E49" s="314"/>
      <c r="F49" s="314"/>
      <c r="G49" s="314"/>
      <c r="I49" s="314"/>
      <c r="J49" s="314"/>
      <c r="K49" s="260"/>
      <c r="L49" s="35"/>
    </row>
    <row r="50" spans="1:12" s="29" customFormat="1" hidden="1">
      <c r="A50" s="34"/>
      <c r="B50" s="171"/>
      <c r="C50" s="313" t="s">
        <v>9016</v>
      </c>
      <c r="E50" s="314"/>
      <c r="F50" s="314"/>
      <c r="G50" s="314"/>
      <c r="I50" s="314"/>
      <c r="J50" s="314"/>
      <c r="K50" s="260"/>
      <c r="L50" s="35"/>
    </row>
    <row r="51" spans="1:12" s="29" customFormat="1" hidden="1">
      <c r="A51" s="34"/>
      <c r="B51" s="171"/>
      <c r="C51" s="313" t="s">
        <v>8751</v>
      </c>
      <c r="E51" s="314"/>
      <c r="F51" s="314"/>
      <c r="G51" s="314"/>
      <c r="I51" s="314"/>
      <c r="J51" s="314"/>
      <c r="K51" s="260"/>
      <c r="L51" s="35"/>
    </row>
    <row r="52" spans="1:12" s="29" customFormat="1" hidden="1">
      <c r="A52" s="34"/>
      <c r="B52" s="171"/>
      <c r="C52" s="313" t="s">
        <v>8752</v>
      </c>
      <c r="E52" s="314"/>
      <c r="F52" s="314"/>
      <c r="G52" s="314"/>
      <c r="I52" s="314"/>
      <c r="J52" s="314"/>
      <c r="K52" s="260"/>
      <c r="L52" s="35"/>
    </row>
    <row r="53" spans="1:12" s="29" customFormat="1" hidden="1">
      <c r="A53" s="34"/>
      <c r="B53" s="171"/>
      <c r="C53" s="313" t="s">
        <v>8753</v>
      </c>
      <c r="E53" s="314"/>
      <c r="F53" s="314"/>
      <c r="G53" s="314"/>
      <c r="I53" s="314"/>
      <c r="J53" s="314"/>
      <c r="K53" s="260"/>
      <c r="L53" s="35"/>
    </row>
    <row r="54" spans="1:12" s="29" customFormat="1" hidden="1">
      <c r="A54" s="34"/>
      <c r="B54" s="171"/>
      <c r="C54" s="313" t="s">
        <v>8754</v>
      </c>
      <c r="E54" s="314"/>
      <c r="F54" s="314"/>
      <c r="G54" s="314"/>
      <c r="I54" s="314"/>
      <c r="J54" s="314"/>
      <c r="K54" s="260"/>
      <c r="L54" s="35"/>
    </row>
    <row r="55" spans="1:12" s="29" customFormat="1" hidden="1">
      <c r="A55" s="34"/>
      <c r="B55" s="171"/>
      <c r="C55" s="313" t="s">
        <v>8755</v>
      </c>
      <c r="E55" s="314"/>
      <c r="F55" s="314"/>
      <c r="G55" s="314"/>
      <c r="I55" s="314"/>
      <c r="J55" s="314"/>
      <c r="K55" s="260"/>
      <c r="L55" s="35"/>
    </row>
    <row r="56" spans="1:12" s="29" customFormat="1" hidden="1">
      <c r="A56" s="34"/>
      <c r="B56" s="171"/>
      <c r="C56" s="313" t="s">
        <v>8756</v>
      </c>
      <c r="E56" s="314"/>
      <c r="F56" s="314"/>
      <c r="G56" s="314"/>
      <c r="I56" s="314"/>
      <c r="J56" s="314"/>
      <c r="K56" s="260"/>
      <c r="L56" s="35"/>
    </row>
    <row r="57" spans="1:12" s="29" customFormat="1" hidden="1">
      <c r="A57" s="34"/>
      <c r="B57" s="171"/>
      <c r="C57" s="313" t="s">
        <v>8757</v>
      </c>
      <c r="E57" s="314"/>
      <c r="F57" s="314"/>
      <c r="G57" s="314"/>
      <c r="I57" s="314"/>
      <c r="J57" s="314"/>
      <c r="K57" s="260"/>
      <c r="L57" s="35"/>
    </row>
    <row r="58" spans="1:12" s="29" customFormat="1" hidden="1">
      <c r="A58" s="34"/>
      <c r="B58" s="171"/>
      <c r="C58" s="313" t="s">
        <v>8758</v>
      </c>
      <c r="E58" s="314"/>
      <c r="F58" s="314"/>
      <c r="G58" s="314"/>
      <c r="I58" s="314"/>
      <c r="J58" s="314"/>
      <c r="K58" s="260"/>
      <c r="L58" s="35"/>
    </row>
    <row r="59" spans="1:12" s="29" customFormat="1" hidden="1">
      <c r="A59" s="34"/>
      <c r="B59" s="171"/>
      <c r="C59" s="313" t="s">
        <v>8759</v>
      </c>
      <c r="E59" s="314"/>
      <c r="F59" s="314"/>
      <c r="G59" s="314"/>
      <c r="I59" s="314"/>
      <c r="J59" s="314"/>
      <c r="K59" s="260"/>
      <c r="L59" s="35"/>
    </row>
    <row r="60" spans="1:12" s="29" customFormat="1" hidden="1">
      <c r="A60" s="34"/>
      <c r="B60" s="171"/>
      <c r="C60" s="313" t="s">
        <v>8760</v>
      </c>
      <c r="E60" s="314"/>
      <c r="F60" s="314"/>
      <c r="G60" s="314"/>
      <c r="I60" s="314"/>
      <c r="J60" s="314"/>
      <c r="K60" s="260"/>
      <c r="L60" s="35"/>
    </row>
    <row r="61" spans="1:12" s="29" customFormat="1" hidden="1">
      <c r="A61" s="34"/>
      <c r="B61" s="171"/>
      <c r="C61" s="313" t="s">
        <v>8761</v>
      </c>
      <c r="E61" s="314"/>
      <c r="F61" s="314"/>
      <c r="G61" s="314"/>
      <c r="I61" s="314"/>
      <c r="J61" s="314"/>
      <c r="K61" s="260"/>
      <c r="L61" s="35"/>
    </row>
    <row r="62" spans="1:12" s="29" customFormat="1" hidden="1">
      <c r="A62" s="34"/>
      <c r="B62" s="171"/>
      <c r="C62" s="313" t="s">
        <v>8762</v>
      </c>
      <c r="E62" s="314"/>
      <c r="F62" s="314"/>
      <c r="G62" s="314"/>
      <c r="I62" s="314"/>
      <c r="J62" s="314"/>
      <c r="K62" s="260"/>
      <c r="L62" s="35"/>
    </row>
    <row r="63" spans="1:12" s="29" customFormat="1" hidden="1">
      <c r="A63" s="34"/>
      <c r="B63" s="171"/>
      <c r="C63" s="313" t="s">
        <v>8763</v>
      </c>
      <c r="E63" s="314"/>
      <c r="F63" s="314"/>
      <c r="G63" s="314"/>
      <c r="I63" s="314"/>
      <c r="J63" s="314"/>
      <c r="K63" s="260"/>
      <c r="L63" s="35"/>
    </row>
    <row r="64" spans="1:12" s="29" customFormat="1" hidden="1">
      <c r="A64" s="34"/>
      <c r="B64" s="171"/>
      <c r="C64" s="313" t="s">
        <v>8764</v>
      </c>
      <c r="E64" s="314"/>
      <c r="F64" s="314"/>
      <c r="G64" s="314"/>
      <c r="I64" s="314"/>
      <c r="J64" s="314"/>
      <c r="K64" s="260"/>
      <c r="L64" s="35"/>
    </row>
    <row r="65" spans="1:12" s="29" customFormat="1" hidden="1">
      <c r="A65" s="34"/>
      <c r="B65" s="171"/>
      <c r="C65" s="313" t="s">
        <v>8765</v>
      </c>
      <c r="E65" s="314"/>
      <c r="F65" s="314"/>
      <c r="G65" s="314"/>
      <c r="I65" s="314"/>
      <c r="J65" s="314"/>
      <c r="K65" s="260"/>
      <c r="L65" s="35"/>
    </row>
    <row r="66" spans="1:12" s="29" customFormat="1" hidden="1">
      <c r="A66" s="34"/>
      <c r="B66" s="171"/>
      <c r="C66" s="313" t="s">
        <v>8766</v>
      </c>
      <c r="E66" s="314"/>
      <c r="F66" s="314"/>
      <c r="G66" s="314"/>
      <c r="I66" s="314"/>
      <c r="J66" s="314"/>
      <c r="K66" s="260"/>
      <c r="L66" s="35"/>
    </row>
    <row r="67" spans="1:12" s="29" customFormat="1" hidden="1">
      <c r="A67" s="34"/>
      <c r="B67" s="171"/>
      <c r="C67" s="313" t="s">
        <v>8767</v>
      </c>
      <c r="E67" s="314"/>
      <c r="F67" s="314"/>
      <c r="G67" s="314"/>
      <c r="I67" s="314"/>
      <c r="J67" s="314"/>
      <c r="K67" s="260"/>
      <c r="L67" s="35"/>
    </row>
    <row r="68" spans="1:12" s="29" customFormat="1" hidden="1">
      <c r="A68" s="34"/>
      <c r="B68" s="171"/>
      <c r="C68" s="313" t="s">
        <v>8768</v>
      </c>
      <c r="E68" s="314"/>
      <c r="F68" s="314"/>
      <c r="G68" s="314"/>
      <c r="I68" s="314"/>
      <c r="J68" s="314"/>
      <c r="K68" s="260"/>
      <c r="L68" s="35"/>
    </row>
    <row r="69" spans="1:12" s="29" customFormat="1" hidden="1">
      <c r="A69" s="34"/>
      <c r="B69" s="171"/>
      <c r="C69" s="313" t="s">
        <v>8769</v>
      </c>
      <c r="E69" s="314"/>
      <c r="F69" s="314"/>
      <c r="G69" s="314"/>
      <c r="I69" s="314"/>
      <c r="J69" s="314"/>
      <c r="K69" s="260"/>
      <c r="L69" s="35"/>
    </row>
    <row r="70" spans="1:12" s="29" customFormat="1" hidden="1">
      <c r="A70" s="34"/>
      <c r="B70" s="171"/>
      <c r="C70" s="313" t="s">
        <v>8770</v>
      </c>
      <c r="E70" s="314"/>
      <c r="F70" s="314"/>
      <c r="G70" s="314"/>
      <c r="I70" s="314"/>
      <c r="J70" s="314"/>
      <c r="K70" s="260"/>
      <c r="L70" s="35"/>
    </row>
    <row r="71" spans="1:12" s="29" customFormat="1" hidden="1">
      <c r="A71" s="34"/>
      <c r="B71" s="171"/>
      <c r="C71" s="313" t="s">
        <v>8771</v>
      </c>
      <c r="E71" s="314"/>
      <c r="F71" s="314"/>
      <c r="G71" s="314"/>
      <c r="I71" s="314"/>
      <c r="J71" s="314"/>
      <c r="K71" s="260"/>
      <c r="L71" s="35"/>
    </row>
    <row r="72" spans="1:12" s="29" customFormat="1" hidden="1">
      <c r="A72" s="34"/>
      <c r="B72" s="171"/>
      <c r="C72" s="313" t="s">
        <v>8772</v>
      </c>
      <c r="E72" s="314"/>
      <c r="F72" s="314"/>
      <c r="G72" s="314"/>
      <c r="I72" s="314"/>
      <c r="J72" s="314"/>
      <c r="K72" s="260"/>
      <c r="L72" s="35"/>
    </row>
    <row r="73" spans="1:12" s="29" customFormat="1" hidden="1">
      <c r="A73" s="34"/>
      <c r="B73" s="171"/>
      <c r="C73" s="313" t="s">
        <v>8773</v>
      </c>
      <c r="E73" s="314"/>
      <c r="F73" s="314"/>
      <c r="G73" s="314"/>
      <c r="I73" s="314"/>
      <c r="J73" s="314"/>
      <c r="K73" s="260"/>
      <c r="L73" s="35"/>
    </row>
    <row r="74" spans="1:12" s="29" customFormat="1" hidden="1">
      <c r="A74" s="34"/>
      <c r="B74" s="171"/>
      <c r="C74" s="313" t="s">
        <v>8774</v>
      </c>
      <c r="E74" s="314"/>
      <c r="F74" s="314"/>
      <c r="G74" s="314"/>
      <c r="I74" s="314"/>
      <c r="J74" s="314"/>
      <c r="K74" s="260"/>
      <c r="L74" s="35"/>
    </row>
    <row r="75" spans="1:12" s="29" customFormat="1" hidden="1">
      <c r="A75" s="34"/>
      <c r="B75" s="171"/>
      <c r="C75" s="313" t="s">
        <v>8775</v>
      </c>
      <c r="E75" s="314"/>
      <c r="F75" s="314"/>
      <c r="G75" s="314"/>
      <c r="I75" s="314"/>
      <c r="J75" s="314"/>
      <c r="K75" s="260"/>
      <c r="L75" s="35"/>
    </row>
    <row r="76" spans="1:12" s="29" customFormat="1" hidden="1">
      <c r="A76" s="34"/>
      <c r="B76" s="171"/>
      <c r="C76" s="313" t="s">
        <v>8776</v>
      </c>
      <c r="E76" s="314"/>
      <c r="F76" s="314"/>
      <c r="G76" s="314"/>
      <c r="I76" s="314"/>
      <c r="J76" s="314"/>
      <c r="K76" s="260"/>
      <c r="L76" s="35"/>
    </row>
    <row r="77" spans="1:12" s="29" customFormat="1" hidden="1">
      <c r="A77" s="34"/>
      <c r="B77" s="171"/>
      <c r="C77" s="313" t="s">
        <v>8777</v>
      </c>
      <c r="E77" s="314"/>
      <c r="F77" s="314"/>
      <c r="G77" s="314"/>
      <c r="I77" s="314"/>
      <c r="J77" s="314"/>
      <c r="K77" s="260"/>
      <c r="L77" s="35"/>
    </row>
    <row r="78" spans="1:12" s="29" customFormat="1" hidden="1">
      <c r="A78" s="34"/>
      <c r="B78" s="171"/>
      <c r="C78" s="313" t="s">
        <v>8778</v>
      </c>
      <c r="E78" s="314"/>
      <c r="F78" s="314"/>
      <c r="G78" s="314"/>
      <c r="I78" s="314"/>
      <c r="J78" s="314"/>
      <c r="K78" s="260"/>
      <c r="L78" s="35"/>
    </row>
    <row r="79" spans="1:12" s="29" customFormat="1" hidden="1">
      <c r="A79" s="34"/>
      <c r="B79" s="171"/>
      <c r="C79" s="313" t="s">
        <v>8779</v>
      </c>
      <c r="E79" s="314"/>
      <c r="F79" s="314"/>
      <c r="G79" s="314"/>
      <c r="I79" s="314"/>
      <c r="J79" s="314"/>
      <c r="K79" s="260"/>
      <c r="L79" s="35"/>
    </row>
    <row r="80" spans="1:12" s="29" customFormat="1" hidden="1">
      <c r="A80" s="34"/>
      <c r="B80" s="171"/>
      <c r="C80" s="313" t="s">
        <v>8780</v>
      </c>
      <c r="E80" s="314"/>
      <c r="F80" s="314"/>
      <c r="G80" s="314"/>
      <c r="I80" s="314"/>
      <c r="J80" s="314"/>
      <c r="K80" s="260"/>
      <c r="L80" s="35"/>
    </row>
    <row r="81" spans="1:12" s="29" customFormat="1" hidden="1">
      <c r="A81" s="34"/>
      <c r="B81" s="171"/>
      <c r="C81" s="313" t="s">
        <v>8781</v>
      </c>
      <c r="E81" s="314"/>
      <c r="F81" s="314"/>
      <c r="G81" s="314"/>
      <c r="I81" s="314"/>
      <c r="J81" s="314"/>
      <c r="K81" s="260"/>
      <c r="L81" s="35"/>
    </row>
    <row r="82" spans="1:12" s="29" customFormat="1" hidden="1">
      <c r="A82" s="34"/>
      <c r="B82" s="171"/>
      <c r="C82" s="313" t="s">
        <v>8782</v>
      </c>
      <c r="E82" s="314"/>
      <c r="F82" s="314"/>
      <c r="G82" s="314"/>
      <c r="I82" s="314"/>
      <c r="J82" s="314"/>
      <c r="K82" s="260"/>
      <c r="L82" s="35"/>
    </row>
    <row r="83" spans="1:12" s="29" customFormat="1" hidden="1">
      <c r="A83" s="34"/>
      <c r="B83" s="171"/>
      <c r="C83" s="313" t="s">
        <v>8783</v>
      </c>
      <c r="E83" s="314"/>
      <c r="F83" s="314"/>
      <c r="G83" s="314"/>
      <c r="I83" s="314"/>
      <c r="J83" s="314"/>
      <c r="K83" s="260"/>
      <c r="L83" s="35"/>
    </row>
    <row r="84" spans="1:12" s="29" customFormat="1" hidden="1">
      <c r="A84" s="34"/>
      <c r="B84" s="171"/>
      <c r="C84" s="313" t="s">
        <v>8784</v>
      </c>
      <c r="E84" s="314"/>
      <c r="F84" s="314"/>
      <c r="G84" s="314"/>
      <c r="I84" s="314"/>
      <c r="J84" s="314"/>
      <c r="K84" s="260"/>
      <c r="L84" s="35"/>
    </row>
    <row r="85" spans="1:12" s="29" customFormat="1" hidden="1">
      <c r="A85" s="34"/>
      <c r="B85" s="171"/>
      <c r="C85" s="313" t="s">
        <v>8785</v>
      </c>
      <c r="E85" s="314"/>
      <c r="F85" s="314"/>
      <c r="G85" s="314"/>
      <c r="I85" s="314"/>
      <c r="J85" s="314"/>
      <c r="K85" s="260"/>
      <c r="L85" s="35"/>
    </row>
    <row r="86" spans="1:12" s="29" customFormat="1" hidden="1">
      <c r="A86" s="34"/>
      <c r="B86" s="171"/>
      <c r="C86" s="313" t="s">
        <v>8786</v>
      </c>
      <c r="E86" s="314"/>
      <c r="F86" s="314"/>
      <c r="G86" s="314"/>
      <c r="I86" s="314"/>
      <c r="J86" s="314"/>
      <c r="K86" s="260"/>
      <c r="L86" s="35"/>
    </row>
    <row r="87" spans="1:12" s="29" customFormat="1" hidden="1">
      <c r="A87" s="34"/>
      <c r="B87" s="171"/>
      <c r="C87" s="313" t="s">
        <v>8787</v>
      </c>
      <c r="E87" s="314"/>
      <c r="F87" s="314"/>
      <c r="G87" s="314"/>
      <c r="I87" s="314"/>
      <c r="J87" s="314"/>
      <c r="K87" s="260"/>
      <c r="L87" s="35"/>
    </row>
    <row r="88" spans="1:12" s="29" customFormat="1" hidden="1">
      <c r="A88" s="34"/>
      <c r="B88" s="171"/>
      <c r="C88" s="313" t="s">
        <v>8788</v>
      </c>
      <c r="E88" s="314"/>
      <c r="F88" s="314"/>
      <c r="G88" s="314"/>
      <c r="I88" s="314"/>
      <c r="J88" s="314"/>
      <c r="K88" s="260"/>
      <c r="L88" s="35"/>
    </row>
    <row r="89" spans="1:12" s="29" customFormat="1" hidden="1">
      <c r="A89" s="34"/>
      <c r="B89" s="171"/>
      <c r="C89" s="313" t="s">
        <v>8789</v>
      </c>
      <c r="E89" s="314"/>
      <c r="F89" s="314"/>
      <c r="G89" s="314"/>
      <c r="I89" s="314"/>
      <c r="J89" s="314"/>
      <c r="K89" s="260"/>
      <c r="L89" s="35"/>
    </row>
    <row r="90" spans="1:12" s="29" customFormat="1" hidden="1">
      <c r="A90" s="34"/>
      <c r="B90" s="171"/>
      <c r="C90" s="313" t="s">
        <v>8790</v>
      </c>
      <c r="E90" s="314"/>
      <c r="F90" s="314"/>
      <c r="G90" s="314"/>
      <c r="I90" s="314"/>
      <c r="J90" s="314"/>
      <c r="K90" s="260"/>
      <c r="L90" s="35"/>
    </row>
    <row r="91" spans="1:12" s="29" customFormat="1" hidden="1">
      <c r="A91" s="34"/>
      <c r="B91" s="171"/>
      <c r="C91" s="313" t="s">
        <v>8791</v>
      </c>
      <c r="E91" s="314"/>
      <c r="F91" s="314"/>
      <c r="G91" s="314"/>
      <c r="I91" s="314"/>
      <c r="J91" s="314"/>
      <c r="K91" s="260"/>
      <c r="L91" s="35"/>
    </row>
    <row r="92" spans="1:12" s="29" customFormat="1" hidden="1">
      <c r="A92" s="34"/>
      <c r="B92" s="171"/>
      <c r="C92" s="313" t="s">
        <v>8792</v>
      </c>
      <c r="E92" s="314"/>
      <c r="F92" s="314"/>
      <c r="G92" s="314"/>
      <c r="I92" s="314"/>
      <c r="J92" s="314"/>
      <c r="K92" s="260"/>
      <c r="L92" s="35"/>
    </row>
    <row r="93" spans="1:12" s="29" customFormat="1" hidden="1">
      <c r="A93" s="34"/>
      <c r="B93" s="171"/>
      <c r="C93" s="313" t="s">
        <v>8793</v>
      </c>
      <c r="E93" s="314"/>
      <c r="F93" s="314"/>
      <c r="G93" s="314"/>
      <c r="I93" s="314"/>
      <c r="J93" s="314"/>
      <c r="K93" s="260"/>
      <c r="L93" s="35"/>
    </row>
    <row r="94" spans="1:12" s="29" customFormat="1" hidden="1">
      <c r="A94" s="34"/>
      <c r="B94" s="171"/>
      <c r="C94" s="313" t="s">
        <v>8794</v>
      </c>
      <c r="E94" s="314"/>
      <c r="F94" s="314"/>
      <c r="G94" s="314"/>
      <c r="I94" s="314"/>
      <c r="J94" s="314"/>
      <c r="K94" s="260"/>
      <c r="L94" s="35"/>
    </row>
    <row r="95" spans="1:12" s="29" customFormat="1" hidden="1">
      <c r="A95" s="34"/>
      <c r="B95" s="171"/>
      <c r="C95" s="313" t="s">
        <v>8795</v>
      </c>
      <c r="E95" s="314"/>
      <c r="F95" s="314"/>
      <c r="G95" s="314"/>
      <c r="I95" s="314"/>
      <c r="J95" s="314"/>
      <c r="K95" s="260"/>
      <c r="L95" s="35"/>
    </row>
    <row r="96" spans="1:12" s="29" customFormat="1" hidden="1">
      <c r="A96" s="34"/>
      <c r="B96" s="171"/>
      <c r="C96" s="313" t="s">
        <v>8796</v>
      </c>
      <c r="E96" s="314"/>
      <c r="F96" s="314"/>
      <c r="G96" s="314"/>
      <c r="I96" s="314"/>
      <c r="J96" s="314"/>
      <c r="K96" s="260"/>
      <c r="L96" s="35"/>
    </row>
    <row r="97" spans="1:12" s="29" customFormat="1" hidden="1">
      <c r="A97" s="34"/>
      <c r="B97" s="171"/>
      <c r="C97" s="313" t="s">
        <v>8797</v>
      </c>
      <c r="E97" s="314"/>
      <c r="F97" s="314"/>
      <c r="G97" s="314"/>
      <c r="I97" s="314"/>
      <c r="J97" s="314"/>
      <c r="K97" s="260"/>
      <c r="L97" s="35"/>
    </row>
    <row r="98" spans="1:12" s="29" customFormat="1" hidden="1">
      <c r="A98" s="34"/>
      <c r="B98" s="171"/>
      <c r="C98" s="313" t="s">
        <v>8798</v>
      </c>
      <c r="E98" s="314"/>
      <c r="F98" s="314"/>
      <c r="G98" s="314"/>
      <c r="I98" s="314"/>
      <c r="J98" s="314"/>
      <c r="K98" s="260"/>
      <c r="L98" s="35"/>
    </row>
    <row r="99" spans="1:12" s="29" customFormat="1" hidden="1">
      <c r="A99" s="34"/>
      <c r="B99" s="171"/>
      <c r="C99" s="313" t="s">
        <v>8799</v>
      </c>
      <c r="E99" s="314"/>
      <c r="F99" s="314"/>
      <c r="G99" s="314"/>
      <c r="I99" s="314"/>
      <c r="J99" s="314"/>
      <c r="K99" s="260"/>
      <c r="L99" s="35"/>
    </row>
    <row r="100" spans="1:12" s="29" customFormat="1" hidden="1">
      <c r="A100" s="34"/>
      <c r="B100" s="171"/>
      <c r="C100" s="313" t="s">
        <v>8800</v>
      </c>
      <c r="E100" s="314"/>
      <c r="F100" s="314"/>
      <c r="G100" s="314"/>
      <c r="I100" s="314"/>
      <c r="J100" s="314"/>
      <c r="K100" s="260"/>
      <c r="L100" s="35"/>
    </row>
    <row r="101" spans="1:12" s="29" customFormat="1" hidden="1">
      <c r="A101" s="34"/>
      <c r="B101" s="171"/>
      <c r="C101" s="313" t="s">
        <v>8801</v>
      </c>
      <c r="E101" s="314"/>
      <c r="F101" s="314"/>
      <c r="G101" s="314"/>
      <c r="I101" s="314"/>
      <c r="J101" s="314"/>
      <c r="K101" s="260"/>
      <c r="L101" s="35"/>
    </row>
    <row r="102" spans="1:12" s="29" customFormat="1" hidden="1">
      <c r="A102" s="34"/>
      <c r="B102" s="171"/>
      <c r="C102" s="313" t="s">
        <v>8802</v>
      </c>
      <c r="E102" s="314"/>
      <c r="F102" s="314"/>
      <c r="G102" s="314"/>
      <c r="I102" s="314"/>
      <c r="J102" s="314"/>
      <c r="K102" s="260"/>
      <c r="L102" s="35"/>
    </row>
    <row r="103" spans="1:12" s="29" customFormat="1" hidden="1">
      <c r="A103" s="34"/>
      <c r="B103" s="171"/>
      <c r="C103" s="313" t="s">
        <v>8803</v>
      </c>
      <c r="E103" s="314"/>
      <c r="F103" s="314"/>
      <c r="G103" s="314"/>
      <c r="I103" s="314"/>
      <c r="J103" s="314"/>
      <c r="K103" s="260"/>
      <c r="L103" s="35"/>
    </row>
    <row r="104" spans="1:12" s="29" customFormat="1" hidden="1">
      <c r="A104" s="34"/>
      <c r="B104" s="171"/>
      <c r="C104" s="313" t="s">
        <v>8804</v>
      </c>
      <c r="E104" s="314"/>
      <c r="F104" s="314"/>
      <c r="G104" s="314"/>
      <c r="I104" s="314"/>
      <c r="J104" s="314"/>
      <c r="K104" s="260"/>
      <c r="L104" s="35"/>
    </row>
    <row r="105" spans="1:12" s="29" customFormat="1" hidden="1">
      <c r="A105" s="34"/>
      <c r="B105" s="171"/>
      <c r="C105" s="313" t="s">
        <v>8805</v>
      </c>
      <c r="E105" s="314"/>
      <c r="F105" s="314"/>
      <c r="G105" s="314"/>
      <c r="I105" s="314"/>
      <c r="J105" s="314"/>
      <c r="K105" s="260"/>
      <c r="L105" s="35"/>
    </row>
    <row r="106" spans="1:12" s="29" customFormat="1" hidden="1">
      <c r="A106" s="34"/>
      <c r="B106" s="171"/>
      <c r="C106" s="313" t="s">
        <v>8806</v>
      </c>
      <c r="E106" s="314"/>
      <c r="F106" s="314"/>
      <c r="G106" s="314"/>
      <c r="I106" s="314"/>
      <c r="J106" s="314"/>
      <c r="K106" s="260"/>
      <c r="L106" s="35"/>
    </row>
    <row r="107" spans="1:12" s="29" customFormat="1" hidden="1">
      <c r="A107" s="34"/>
      <c r="B107" s="171"/>
      <c r="C107" s="313" t="s">
        <v>8807</v>
      </c>
      <c r="E107" s="314"/>
      <c r="F107" s="314"/>
      <c r="G107" s="314"/>
      <c r="I107" s="314"/>
      <c r="J107" s="314"/>
      <c r="K107" s="260"/>
      <c r="L107" s="35"/>
    </row>
    <row r="108" spans="1:12" s="29" customFormat="1" hidden="1">
      <c r="A108" s="34"/>
      <c r="B108" s="171"/>
      <c r="C108" s="313" t="s">
        <v>8808</v>
      </c>
      <c r="E108" s="314"/>
      <c r="F108" s="314"/>
      <c r="G108" s="314"/>
      <c r="I108" s="314"/>
      <c r="J108" s="314"/>
      <c r="K108" s="260"/>
      <c r="L108" s="35"/>
    </row>
    <row r="109" spans="1:12" s="29" customFormat="1" hidden="1">
      <c r="A109" s="34"/>
      <c r="B109" s="171"/>
      <c r="C109" s="313" t="s">
        <v>8809</v>
      </c>
      <c r="E109" s="314"/>
      <c r="F109" s="314"/>
      <c r="G109" s="314"/>
      <c r="I109" s="314"/>
      <c r="J109" s="314"/>
      <c r="K109" s="260"/>
      <c r="L109" s="35"/>
    </row>
    <row r="110" spans="1:12" s="29" customFormat="1" hidden="1">
      <c r="A110" s="34"/>
      <c r="B110" s="171"/>
      <c r="C110" s="313" t="s">
        <v>8810</v>
      </c>
      <c r="E110" s="314"/>
      <c r="F110" s="314"/>
      <c r="G110" s="314"/>
      <c r="I110" s="314"/>
      <c r="J110" s="314"/>
      <c r="K110" s="260"/>
      <c r="L110" s="35"/>
    </row>
    <row r="111" spans="1:12" s="29" customFormat="1" hidden="1">
      <c r="A111" s="34"/>
      <c r="B111" s="171"/>
      <c r="C111" s="313" t="s">
        <v>8811</v>
      </c>
      <c r="E111" s="314"/>
      <c r="F111" s="314"/>
      <c r="G111" s="314"/>
      <c r="I111" s="314"/>
      <c r="J111" s="314"/>
      <c r="K111" s="260"/>
      <c r="L111" s="35"/>
    </row>
    <row r="112" spans="1:12" s="29" customFormat="1" hidden="1">
      <c r="A112" s="34"/>
      <c r="B112" s="171"/>
      <c r="C112" s="313" t="s">
        <v>8812</v>
      </c>
      <c r="E112" s="314"/>
      <c r="F112" s="314"/>
      <c r="G112" s="314"/>
      <c r="I112" s="314"/>
      <c r="J112" s="314"/>
      <c r="K112" s="260"/>
      <c r="L112" s="35"/>
    </row>
    <row r="113" spans="1:12" s="29" customFormat="1" hidden="1">
      <c r="A113" s="34"/>
      <c r="B113" s="171"/>
      <c r="C113" s="313" t="s">
        <v>8813</v>
      </c>
      <c r="E113" s="314"/>
      <c r="F113" s="314"/>
      <c r="G113" s="314"/>
      <c r="I113" s="314"/>
      <c r="J113" s="314"/>
      <c r="K113" s="260"/>
      <c r="L113" s="35"/>
    </row>
    <row r="114" spans="1:12" s="29" customFormat="1" hidden="1">
      <c r="A114" s="34"/>
      <c r="B114" s="171"/>
      <c r="C114" s="313" t="s">
        <v>8814</v>
      </c>
      <c r="E114" s="314"/>
      <c r="F114" s="314"/>
      <c r="G114" s="314"/>
      <c r="I114" s="314"/>
      <c r="J114" s="314"/>
      <c r="K114" s="260"/>
      <c r="L114" s="35"/>
    </row>
    <row r="115" spans="1:12" s="29" customFormat="1" hidden="1">
      <c r="A115" s="34"/>
      <c r="B115" s="171"/>
      <c r="C115" s="313" t="s">
        <v>8815</v>
      </c>
      <c r="E115" s="314"/>
      <c r="F115" s="314"/>
      <c r="G115" s="314"/>
      <c r="I115" s="314"/>
      <c r="J115" s="314"/>
      <c r="K115" s="260"/>
      <c r="L115" s="35"/>
    </row>
    <row r="116" spans="1:12" s="29" customFormat="1" hidden="1">
      <c r="A116" s="34"/>
      <c r="B116" s="171"/>
      <c r="C116" s="313" t="s">
        <v>8816</v>
      </c>
      <c r="E116" s="314"/>
      <c r="F116" s="314"/>
      <c r="G116" s="314"/>
      <c r="I116" s="314"/>
      <c r="J116" s="314"/>
      <c r="K116" s="260"/>
      <c r="L116" s="35"/>
    </row>
    <row r="117" spans="1:12" s="29" customFormat="1" hidden="1">
      <c r="A117" s="34"/>
      <c r="B117" s="171"/>
      <c r="C117" s="313" t="s">
        <v>8817</v>
      </c>
      <c r="E117" s="314"/>
      <c r="F117" s="314"/>
      <c r="G117" s="314"/>
      <c r="I117" s="314"/>
      <c r="J117" s="314"/>
      <c r="K117" s="260"/>
      <c r="L117" s="35"/>
    </row>
    <row r="118" spans="1:12" s="29" customFormat="1" hidden="1">
      <c r="A118" s="34"/>
      <c r="B118" s="171"/>
      <c r="C118" s="313" t="s">
        <v>8818</v>
      </c>
      <c r="E118" s="314"/>
      <c r="F118" s="314"/>
      <c r="G118" s="314"/>
      <c r="I118" s="314"/>
      <c r="J118" s="314"/>
      <c r="K118" s="260"/>
      <c r="L118" s="35"/>
    </row>
    <row r="119" spans="1:12" s="29" customFormat="1" hidden="1">
      <c r="A119" s="34"/>
      <c r="B119" s="171"/>
      <c r="C119" s="313" t="s">
        <v>8819</v>
      </c>
      <c r="E119" s="314"/>
      <c r="F119" s="314"/>
      <c r="G119" s="314"/>
      <c r="I119" s="314"/>
      <c r="J119" s="314"/>
      <c r="K119" s="260"/>
      <c r="L119" s="35"/>
    </row>
    <row r="120" spans="1:12" s="29" customFormat="1" hidden="1">
      <c r="A120" s="34"/>
      <c r="B120" s="171"/>
      <c r="C120" s="313" t="s">
        <v>8820</v>
      </c>
      <c r="E120" s="314"/>
      <c r="F120" s="314"/>
      <c r="G120" s="314"/>
      <c r="I120" s="314"/>
      <c r="J120" s="314"/>
      <c r="K120" s="260"/>
      <c r="L120" s="35"/>
    </row>
    <row r="121" spans="1:12" s="29" customFormat="1" hidden="1">
      <c r="A121" s="34"/>
      <c r="B121" s="171"/>
      <c r="C121" s="313" t="s">
        <v>8821</v>
      </c>
      <c r="E121" s="314"/>
      <c r="F121" s="314"/>
      <c r="G121" s="314"/>
      <c r="I121" s="314"/>
      <c r="J121" s="314"/>
      <c r="K121" s="260"/>
      <c r="L121" s="35"/>
    </row>
    <row r="122" spans="1:12" s="29" customFormat="1" hidden="1">
      <c r="A122" s="34"/>
      <c r="B122" s="171"/>
      <c r="C122" s="313" t="s">
        <v>8822</v>
      </c>
      <c r="E122" s="314"/>
      <c r="F122" s="314"/>
      <c r="G122" s="314"/>
      <c r="I122" s="314"/>
      <c r="J122" s="314"/>
      <c r="K122" s="260"/>
      <c r="L122" s="35"/>
    </row>
    <row r="123" spans="1:12" s="29" customFormat="1" hidden="1">
      <c r="A123" s="34"/>
      <c r="B123" s="171"/>
      <c r="C123" s="313" t="s">
        <v>8823</v>
      </c>
      <c r="E123" s="314"/>
      <c r="F123" s="314"/>
      <c r="G123" s="314"/>
      <c r="I123" s="314"/>
      <c r="J123" s="314"/>
      <c r="K123" s="260"/>
      <c r="L123" s="35"/>
    </row>
    <row r="124" spans="1:12" s="29" customFormat="1" hidden="1">
      <c r="A124" s="34"/>
      <c r="B124" s="171"/>
      <c r="C124" s="313" t="s">
        <v>8824</v>
      </c>
      <c r="E124" s="314"/>
      <c r="F124" s="314"/>
      <c r="G124" s="314"/>
      <c r="I124" s="314"/>
      <c r="J124" s="314"/>
      <c r="K124" s="260"/>
      <c r="L124" s="35"/>
    </row>
    <row r="125" spans="1:12" s="29" customFormat="1" hidden="1">
      <c r="A125" s="34"/>
      <c r="B125" s="171"/>
      <c r="C125" s="313" t="s">
        <v>8825</v>
      </c>
      <c r="E125" s="314"/>
      <c r="F125" s="314"/>
      <c r="G125" s="314"/>
      <c r="I125" s="314"/>
      <c r="J125" s="314"/>
      <c r="K125" s="260"/>
      <c r="L125" s="35"/>
    </row>
    <row r="126" spans="1:12" s="29" customFormat="1" hidden="1">
      <c r="A126" s="34"/>
      <c r="B126" s="171"/>
      <c r="C126" s="313" t="s">
        <v>8826</v>
      </c>
      <c r="E126" s="314"/>
      <c r="F126" s="314"/>
      <c r="G126" s="314"/>
      <c r="I126" s="314"/>
      <c r="J126" s="314"/>
      <c r="K126" s="260"/>
      <c r="L126" s="35"/>
    </row>
    <row r="127" spans="1:12" s="29" customFormat="1" hidden="1">
      <c r="A127" s="34"/>
      <c r="B127" s="171"/>
      <c r="C127" s="313" t="s">
        <v>8827</v>
      </c>
      <c r="E127" s="314"/>
      <c r="F127" s="314"/>
      <c r="G127" s="314"/>
      <c r="I127" s="314"/>
      <c r="J127" s="314"/>
      <c r="K127" s="260"/>
      <c r="L127" s="35"/>
    </row>
    <row r="128" spans="1:12" s="29" customFormat="1" hidden="1">
      <c r="A128" s="34"/>
      <c r="B128" s="171"/>
      <c r="C128" s="313" t="s">
        <v>8828</v>
      </c>
      <c r="E128" s="314"/>
      <c r="F128" s="314"/>
      <c r="G128" s="314"/>
      <c r="I128" s="314"/>
      <c r="J128" s="314"/>
      <c r="K128" s="260"/>
      <c r="L128" s="35"/>
    </row>
    <row r="129" spans="1:12" s="29" customFormat="1" hidden="1">
      <c r="A129" s="34"/>
      <c r="B129" s="171"/>
      <c r="C129" s="313" t="s">
        <v>8829</v>
      </c>
      <c r="E129" s="314"/>
      <c r="F129" s="314"/>
      <c r="G129" s="314"/>
      <c r="I129" s="314"/>
      <c r="J129" s="314"/>
      <c r="K129" s="260"/>
      <c r="L129" s="35"/>
    </row>
    <row r="130" spans="1:12" s="29" customFormat="1" hidden="1">
      <c r="A130" s="34"/>
      <c r="B130" s="171"/>
      <c r="C130" s="313" t="s">
        <v>8830</v>
      </c>
      <c r="E130" s="314"/>
      <c r="F130" s="314"/>
      <c r="G130" s="314"/>
      <c r="I130" s="314"/>
      <c r="J130" s="314"/>
      <c r="K130" s="260"/>
      <c r="L130" s="35"/>
    </row>
    <row r="131" spans="1:12" s="29" customFormat="1" hidden="1">
      <c r="A131" s="34"/>
      <c r="B131" s="171"/>
      <c r="C131" s="313" t="s">
        <v>8831</v>
      </c>
      <c r="E131" s="314"/>
      <c r="F131" s="314"/>
      <c r="G131" s="314"/>
      <c r="I131" s="314"/>
      <c r="J131" s="314"/>
      <c r="K131" s="260"/>
      <c r="L131" s="35"/>
    </row>
    <row r="132" spans="1:12" s="29" customFormat="1" hidden="1">
      <c r="A132" s="34"/>
      <c r="B132" s="171"/>
      <c r="C132" s="313" t="s">
        <v>8832</v>
      </c>
      <c r="E132" s="314"/>
      <c r="F132" s="314"/>
      <c r="G132" s="314"/>
      <c r="I132" s="314"/>
      <c r="J132" s="314"/>
      <c r="K132" s="260"/>
      <c r="L132" s="35"/>
    </row>
    <row r="133" spans="1:12" s="29" customFormat="1" hidden="1">
      <c r="A133" s="34"/>
      <c r="B133" s="171"/>
      <c r="C133" s="313" t="s">
        <v>8833</v>
      </c>
      <c r="E133" s="314"/>
      <c r="F133" s="314"/>
      <c r="G133" s="314"/>
      <c r="I133" s="314"/>
      <c r="J133" s="314"/>
      <c r="K133" s="260"/>
      <c r="L133" s="35"/>
    </row>
    <row r="134" spans="1:12" s="29" customFormat="1" hidden="1">
      <c r="A134" s="34"/>
      <c r="B134" s="171"/>
      <c r="C134" s="313" t="s">
        <v>8834</v>
      </c>
      <c r="E134" s="314"/>
      <c r="F134" s="314"/>
      <c r="G134" s="314"/>
      <c r="I134" s="314"/>
      <c r="J134" s="314"/>
      <c r="K134" s="260"/>
      <c r="L134" s="35"/>
    </row>
    <row r="135" spans="1:12" s="29" customFormat="1" hidden="1">
      <c r="A135" s="34"/>
      <c r="B135" s="171"/>
      <c r="C135" s="313" t="s">
        <v>8835</v>
      </c>
      <c r="E135" s="314"/>
      <c r="F135" s="314"/>
      <c r="G135" s="314"/>
      <c r="I135" s="314"/>
      <c r="J135" s="314"/>
      <c r="K135" s="260"/>
      <c r="L135" s="35"/>
    </row>
    <row r="136" spans="1:12" s="29" customFormat="1" hidden="1">
      <c r="A136" s="34"/>
      <c r="B136" s="171"/>
      <c r="C136" s="313" t="s">
        <v>8836</v>
      </c>
      <c r="E136" s="314"/>
      <c r="F136" s="314"/>
      <c r="G136" s="314"/>
      <c r="I136" s="314"/>
      <c r="J136" s="314"/>
      <c r="K136" s="260"/>
      <c r="L136" s="35"/>
    </row>
    <row r="137" spans="1:12" s="29" customFormat="1" hidden="1">
      <c r="A137" s="34"/>
      <c r="B137" s="171"/>
      <c r="C137" s="313" t="s">
        <v>8837</v>
      </c>
      <c r="E137" s="314"/>
      <c r="F137" s="314"/>
      <c r="G137" s="314"/>
      <c r="I137" s="314"/>
      <c r="J137" s="314"/>
      <c r="K137" s="260"/>
      <c r="L137" s="35"/>
    </row>
    <row r="138" spans="1:12" s="29" customFormat="1" hidden="1">
      <c r="A138" s="34"/>
      <c r="B138" s="171"/>
      <c r="C138" s="313" t="s">
        <v>8838</v>
      </c>
      <c r="E138" s="314"/>
      <c r="F138" s="314"/>
      <c r="G138" s="314"/>
      <c r="I138" s="314"/>
      <c r="J138" s="314"/>
      <c r="K138" s="260"/>
      <c r="L138" s="35"/>
    </row>
    <row r="139" spans="1:12" s="29" customFormat="1" hidden="1">
      <c r="A139" s="34"/>
      <c r="B139" s="171"/>
      <c r="C139" s="313" t="s">
        <v>8839</v>
      </c>
      <c r="E139" s="314"/>
      <c r="F139" s="314"/>
      <c r="G139" s="314"/>
      <c r="I139" s="314"/>
      <c r="J139" s="314"/>
      <c r="K139" s="260"/>
      <c r="L139" s="35"/>
    </row>
    <row r="140" spans="1:12" s="29" customFormat="1" hidden="1">
      <c r="A140" s="34"/>
      <c r="B140" s="171"/>
      <c r="C140" s="313" t="s">
        <v>8840</v>
      </c>
      <c r="E140" s="314"/>
      <c r="F140" s="314"/>
      <c r="G140" s="314"/>
      <c r="I140" s="314"/>
      <c r="J140" s="314"/>
      <c r="K140" s="260"/>
      <c r="L140" s="35"/>
    </row>
    <row r="141" spans="1:12" s="29" customFormat="1" hidden="1">
      <c r="A141" s="34"/>
      <c r="B141" s="171"/>
      <c r="C141" s="313" t="s">
        <v>8841</v>
      </c>
      <c r="E141" s="314"/>
      <c r="F141" s="314"/>
      <c r="G141" s="314"/>
      <c r="I141" s="314"/>
      <c r="J141" s="314"/>
      <c r="K141" s="260"/>
      <c r="L141" s="35"/>
    </row>
    <row r="142" spans="1:12" s="29" customFormat="1" hidden="1">
      <c r="A142" s="34"/>
      <c r="B142" s="171"/>
      <c r="C142" s="313" t="s">
        <v>8842</v>
      </c>
      <c r="E142" s="314"/>
      <c r="F142" s="314"/>
      <c r="G142" s="314"/>
      <c r="I142" s="314"/>
      <c r="J142" s="314"/>
      <c r="K142" s="260"/>
      <c r="L142" s="35"/>
    </row>
    <row r="143" spans="1:12" s="29" customFormat="1" hidden="1">
      <c r="A143" s="34"/>
      <c r="B143" s="171"/>
      <c r="C143" s="313" t="s">
        <v>8843</v>
      </c>
      <c r="E143" s="314"/>
      <c r="F143" s="314"/>
      <c r="G143" s="314"/>
      <c r="I143" s="314"/>
      <c r="J143" s="314"/>
      <c r="K143" s="260"/>
      <c r="L143" s="35"/>
    </row>
    <row r="144" spans="1:12" s="29" customFormat="1" hidden="1">
      <c r="A144" s="34"/>
      <c r="B144" s="171"/>
      <c r="C144" s="313" t="s">
        <v>8844</v>
      </c>
      <c r="E144" s="314"/>
      <c r="F144" s="314"/>
      <c r="G144" s="314"/>
      <c r="I144" s="314"/>
      <c r="J144" s="314"/>
      <c r="K144" s="260"/>
      <c r="L144" s="35"/>
    </row>
    <row r="145" spans="1:13" s="29" customFormat="1" hidden="1">
      <c r="A145" s="34"/>
      <c r="B145" s="171"/>
      <c r="C145" s="313" t="s">
        <v>8845</v>
      </c>
      <c r="E145" s="314"/>
      <c r="F145" s="314"/>
      <c r="G145" s="314"/>
      <c r="I145" s="314"/>
      <c r="J145" s="314"/>
      <c r="K145" s="260"/>
      <c r="L145" s="35"/>
    </row>
    <row r="146" spans="1:13" s="29" customFormat="1" hidden="1">
      <c r="A146" s="34"/>
      <c r="B146" s="171"/>
      <c r="C146" s="313" t="s">
        <v>8846</v>
      </c>
      <c r="E146" s="314"/>
      <c r="F146" s="314"/>
      <c r="G146" s="314"/>
      <c r="I146" s="314"/>
      <c r="J146" s="314"/>
      <c r="K146" s="260"/>
      <c r="L146" s="35"/>
    </row>
    <row r="147" spans="1:13" s="29" customFormat="1" hidden="1">
      <c r="A147" s="34"/>
      <c r="B147" s="171"/>
      <c r="C147" s="313" t="s">
        <v>8847</v>
      </c>
      <c r="E147" s="314"/>
      <c r="F147" s="314"/>
      <c r="G147" s="314"/>
      <c r="I147" s="314"/>
      <c r="J147" s="314"/>
      <c r="K147" s="260"/>
      <c r="L147" s="35"/>
    </row>
    <row r="148" spans="1:13" s="29" customFormat="1" hidden="1">
      <c r="A148" s="34"/>
      <c r="B148" s="171"/>
      <c r="C148" s="313" t="s">
        <v>8848</v>
      </c>
      <c r="E148" s="314"/>
      <c r="F148" s="314"/>
      <c r="G148" s="314"/>
      <c r="I148" s="314"/>
      <c r="J148" s="314"/>
      <c r="K148" s="260"/>
      <c r="L148" s="35"/>
    </row>
    <row r="149" spans="1:13" s="29" customFormat="1" hidden="1">
      <c r="A149" s="34"/>
      <c r="B149" s="171"/>
      <c r="C149" s="313" t="s">
        <v>8849</v>
      </c>
      <c r="E149" s="314"/>
      <c r="F149" s="314"/>
      <c r="G149" s="314"/>
      <c r="I149" s="314"/>
      <c r="J149" s="314"/>
      <c r="K149" s="260"/>
      <c r="L149" s="35"/>
    </row>
    <row r="150" spans="1:13" s="29" customFormat="1" hidden="1">
      <c r="A150" s="34"/>
      <c r="B150" s="171"/>
      <c r="C150" s="313" t="s">
        <v>8850</v>
      </c>
      <c r="E150" s="314"/>
      <c r="F150" s="314"/>
      <c r="G150" s="314"/>
      <c r="I150" s="314"/>
      <c r="J150" s="314"/>
      <c r="K150" s="260"/>
      <c r="L150" s="35"/>
    </row>
    <row r="151" spans="1:13" s="29" customFormat="1" hidden="1">
      <c r="A151" s="34"/>
      <c r="B151" s="171"/>
      <c r="C151" s="313" t="s">
        <v>8851</v>
      </c>
      <c r="E151" s="314"/>
      <c r="F151" s="314"/>
      <c r="G151" s="314"/>
      <c r="I151" s="314"/>
      <c r="J151" s="314"/>
      <c r="K151" s="260"/>
      <c r="L151" s="35"/>
    </row>
    <row r="152" spans="1:13" s="29" customFormat="1" hidden="1">
      <c r="A152" s="34"/>
      <c r="B152" s="171"/>
      <c r="C152" s="313" t="s">
        <v>8852</v>
      </c>
      <c r="E152" s="314"/>
      <c r="F152" s="314"/>
      <c r="G152" s="314"/>
      <c r="I152" s="314"/>
      <c r="J152" s="314"/>
      <c r="K152" s="260"/>
      <c r="L152" s="35"/>
    </row>
    <row r="153" spans="1:13" s="29" customFormat="1" hidden="1">
      <c r="A153" s="34"/>
      <c r="B153" s="171"/>
      <c r="C153" s="313" t="s">
        <v>8853</v>
      </c>
      <c r="E153" s="314"/>
      <c r="F153" s="314"/>
      <c r="G153" s="314"/>
      <c r="I153" s="314"/>
      <c r="J153" s="314"/>
      <c r="K153" s="260"/>
      <c r="L153" s="35"/>
    </row>
    <row r="154" spans="1:13" s="29" customFormat="1" hidden="1">
      <c r="A154" s="34"/>
      <c r="B154" s="171"/>
      <c r="C154" s="313" t="s">
        <v>8854</v>
      </c>
      <c r="E154" s="314"/>
      <c r="F154" s="314"/>
      <c r="G154" s="314"/>
      <c r="I154" s="314"/>
      <c r="J154" s="314"/>
      <c r="K154" s="260"/>
      <c r="L154" s="35"/>
    </row>
    <row r="155" spans="1:13" s="29" customFormat="1" hidden="1">
      <c r="A155" s="34"/>
      <c r="B155" s="171"/>
      <c r="C155" s="313" t="s">
        <v>8855</v>
      </c>
      <c r="E155" s="314"/>
      <c r="F155" s="314"/>
      <c r="G155" s="314"/>
      <c r="I155" s="314"/>
      <c r="J155" s="314"/>
      <c r="K155" s="260"/>
      <c r="L155" s="35"/>
    </row>
    <row r="156" spans="1:13" s="24" customFormat="1" ht="57" customHeight="1">
      <c r="A156" s="15"/>
      <c r="B156" s="172">
        <v>1</v>
      </c>
      <c r="C156" s="358"/>
      <c r="D156" s="358"/>
      <c r="E156" s="244" t="str">
        <f>IF(AND($C156&lt;&gt;"",$H156=""),"Plante?",IFERROR(LOWER(LEFT($C156,FIND("-",$C156)-1)),""))</f>
        <v/>
      </c>
      <c r="F156" s="244" t="str">
        <f t="shared" ref="F156:F220" si="0">IF($H156="","",
IF($J156="✅",$T$2,
IF(AND($G156&lt;&gt;"",$G156&lt;&gt;$F$6),$G156,$F$6
)))</f>
        <v/>
      </c>
      <c r="G156" s="248"/>
      <c r="H156" s="245"/>
      <c r="I156" s="246" t="s">
        <v>3</v>
      </c>
      <c r="J156" s="246" t="s">
        <v>4</v>
      </c>
      <c r="K156" s="22"/>
      <c r="L156" s="38"/>
      <c r="M156" s="261"/>
    </row>
    <row r="157" spans="1:13" s="24" customFormat="1" ht="57" customHeight="1">
      <c r="A157" s="15"/>
      <c r="B157" s="172">
        <v>2</v>
      </c>
      <c r="C157" s="358"/>
      <c r="D157" s="358"/>
      <c r="E157" s="244" t="str">
        <f>IF(AND($C157&lt;&gt;"",$H157=""),"Plante?",IFERROR(LOWER(LEFT($C157,FIND("-",$C157)-1)),""))</f>
        <v/>
      </c>
      <c r="F157" s="244" t="str">
        <f t="shared" si="0"/>
        <v/>
      </c>
      <c r="G157" s="248"/>
      <c r="H157" s="36"/>
      <c r="I157" s="246" t="s">
        <v>3</v>
      </c>
      <c r="J157" s="246" t="s">
        <v>4</v>
      </c>
      <c r="K157" s="22"/>
      <c r="L157" s="38"/>
    </row>
    <row r="158" spans="1:13" s="24" customFormat="1" ht="57" customHeight="1">
      <c r="A158" s="15"/>
      <c r="B158" s="172">
        <v>3</v>
      </c>
      <c r="C158" s="358"/>
      <c r="D158" s="358"/>
      <c r="E158" s="244" t="str">
        <f t="shared" ref="E158:E221" si="1">IF(AND($C158&lt;&gt;"",$H158=""),"Plante?",IFERROR(LOWER(LEFT($C158,FIND("-",$C158)-1)),""))</f>
        <v/>
      </c>
      <c r="F158" s="244" t="str">
        <f t="shared" si="0"/>
        <v/>
      </c>
      <c r="G158" s="248"/>
      <c r="H158" s="36"/>
      <c r="I158" s="37" t="s">
        <v>3</v>
      </c>
      <c r="J158" s="37" t="s">
        <v>4</v>
      </c>
      <c r="K158" s="22"/>
      <c r="L158" s="38"/>
    </row>
    <row r="159" spans="1:13" s="24" customFormat="1" ht="57" customHeight="1">
      <c r="A159" s="15"/>
      <c r="B159" s="172">
        <v>4</v>
      </c>
      <c r="C159" s="358"/>
      <c r="D159" s="358"/>
      <c r="E159" s="244" t="str">
        <f t="shared" si="1"/>
        <v/>
      </c>
      <c r="F159" s="244" t="str">
        <f t="shared" si="0"/>
        <v/>
      </c>
      <c r="G159" s="248"/>
      <c r="H159" s="36"/>
      <c r="I159" s="37" t="s">
        <v>3</v>
      </c>
      <c r="J159" s="37" t="s">
        <v>4</v>
      </c>
      <c r="K159" s="22"/>
      <c r="L159" s="38"/>
    </row>
    <row r="160" spans="1:13" s="24" customFormat="1" ht="57" customHeight="1">
      <c r="A160" s="15"/>
      <c r="B160" s="172">
        <v>5</v>
      </c>
      <c r="C160" s="358"/>
      <c r="D160" s="358"/>
      <c r="E160" s="244" t="str">
        <f t="shared" si="1"/>
        <v/>
      </c>
      <c r="F160" s="244" t="str">
        <f t="shared" si="0"/>
        <v/>
      </c>
      <c r="G160" s="248"/>
      <c r="H160" s="36"/>
      <c r="I160" s="37" t="s">
        <v>3</v>
      </c>
      <c r="J160" s="37" t="s">
        <v>4</v>
      </c>
      <c r="K160" s="22"/>
      <c r="L160" s="38"/>
    </row>
    <row r="161" spans="1:12" s="24" customFormat="1" ht="57" customHeight="1">
      <c r="A161" s="15"/>
      <c r="B161" s="172">
        <v>6</v>
      </c>
      <c r="C161" s="358"/>
      <c r="D161" s="358"/>
      <c r="E161" s="244" t="str">
        <f t="shared" si="1"/>
        <v/>
      </c>
      <c r="F161" s="244" t="str">
        <f t="shared" si="0"/>
        <v/>
      </c>
      <c r="G161" s="248"/>
      <c r="H161" s="36"/>
      <c r="I161" s="37" t="s">
        <v>3</v>
      </c>
      <c r="J161" s="37" t="s">
        <v>4</v>
      </c>
      <c r="K161" s="22"/>
      <c r="L161" s="38"/>
    </row>
    <row r="162" spans="1:12" s="24" customFormat="1" ht="57" customHeight="1">
      <c r="A162" s="15"/>
      <c r="B162" s="172">
        <v>7</v>
      </c>
      <c r="C162" s="358"/>
      <c r="D162" s="358"/>
      <c r="E162" s="244" t="str">
        <f t="shared" si="1"/>
        <v/>
      </c>
      <c r="F162" s="244" t="str">
        <f t="shared" si="0"/>
        <v/>
      </c>
      <c r="G162" s="248"/>
      <c r="H162" s="36"/>
      <c r="I162" s="37" t="s">
        <v>3</v>
      </c>
      <c r="J162" s="37" t="s">
        <v>4</v>
      </c>
      <c r="K162" s="22"/>
      <c r="L162" s="38"/>
    </row>
    <row r="163" spans="1:12" s="24" customFormat="1" ht="57" customHeight="1">
      <c r="A163" s="15"/>
      <c r="B163" s="172">
        <v>8</v>
      </c>
      <c r="C163" s="358"/>
      <c r="D163" s="358"/>
      <c r="E163" s="244" t="str">
        <f t="shared" si="1"/>
        <v/>
      </c>
      <c r="F163" s="244" t="str">
        <f t="shared" si="0"/>
        <v/>
      </c>
      <c r="G163" s="248"/>
      <c r="H163" s="36"/>
      <c r="I163" s="37" t="s">
        <v>3</v>
      </c>
      <c r="J163" s="37" t="s">
        <v>4</v>
      </c>
      <c r="K163" s="22"/>
      <c r="L163" s="38"/>
    </row>
    <row r="164" spans="1:12" s="24" customFormat="1" ht="57" customHeight="1">
      <c r="A164" s="15"/>
      <c r="B164" s="172">
        <v>9</v>
      </c>
      <c r="C164" s="358"/>
      <c r="D164" s="358"/>
      <c r="E164" s="244" t="str">
        <f t="shared" si="1"/>
        <v/>
      </c>
      <c r="F164" s="244" t="str">
        <f t="shared" si="0"/>
        <v/>
      </c>
      <c r="G164" s="248"/>
      <c r="H164" s="36"/>
      <c r="I164" s="37" t="s">
        <v>3</v>
      </c>
      <c r="J164" s="37" t="s">
        <v>4</v>
      </c>
      <c r="K164" s="22"/>
      <c r="L164" s="38"/>
    </row>
    <row r="165" spans="1:12" s="24" customFormat="1" ht="57" customHeight="1">
      <c r="A165" s="15"/>
      <c r="B165" s="172">
        <v>10</v>
      </c>
      <c r="C165" s="358"/>
      <c r="D165" s="358"/>
      <c r="E165" s="244" t="str">
        <f t="shared" si="1"/>
        <v/>
      </c>
      <c r="F165" s="244" t="str">
        <f t="shared" si="0"/>
        <v/>
      </c>
      <c r="G165" s="248"/>
      <c r="H165" s="36"/>
      <c r="I165" s="37" t="s">
        <v>3</v>
      </c>
      <c r="J165" s="37" t="s">
        <v>4</v>
      </c>
      <c r="K165" s="22"/>
      <c r="L165" s="38"/>
    </row>
    <row r="166" spans="1:12" s="24" customFormat="1" ht="57" customHeight="1">
      <c r="A166" s="15"/>
      <c r="B166" s="172">
        <v>11</v>
      </c>
      <c r="C166" s="358"/>
      <c r="D166" s="358"/>
      <c r="E166" s="244" t="str">
        <f t="shared" si="1"/>
        <v/>
      </c>
      <c r="F166" s="244" t="str">
        <f t="shared" si="0"/>
        <v/>
      </c>
      <c r="G166" s="248"/>
      <c r="H166" s="36"/>
      <c r="I166" s="37" t="s">
        <v>3</v>
      </c>
      <c r="J166" s="37" t="s">
        <v>4</v>
      </c>
      <c r="K166" s="22"/>
      <c r="L166" s="38"/>
    </row>
    <row r="167" spans="1:12" s="24" customFormat="1" ht="57" customHeight="1">
      <c r="A167" s="15"/>
      <c r="B167" s="172">
        <v>12</v>
      </c>
      <c r="C167" s="358"/>
      <c r="D167" s="358"/>
      <c r="E167" s="244" t="str">
        <f t="shared" si="1"/>
        <v/>
      </c>
      <c r="F167" s="244" t="str">
        <f t="shared" si="0"/>
        <v/>
      </c>
      <c r="G167" s="248"/>
      <c r="H167" s="36"/>
      <c r="I167" s="37" t="s">
        <v>3</v>
      </c>
      <c r="J167" s="37" t="s">
        <v>4</v>
      </c>
      <c r="K167" s="22"/>
      <c r="L167" s="38"/>
    </row>
    <row r="168" spans="1:12" s="24" customFormat="1" ht="57" customHeight="1">
      <c r="A168" s="15"/>
      <c r="B168" s="172">
        <v>13</v>
      </c>
      <c r="C168" s="358"/>
      <c r="D168" s="358"/>
      <c r="E168" s="244" t="str">
        <f t="shared" si="1"/>
        <v/>
      </c>
      <c r="F168" s="244" t="str">
        <f t="shared" si="0"/>
        <v/>
      </c>
      <c r="G168" s="248"/>
      <c r="H168" s="36"/>
      <c r="I168" s="37" t="s">
        <v>3</v>
      </c>
      <c r="J168" s="37" t="s">
        <v>4</v>
      </c>
      <c r="K168" s="22"/>
      <c r="L168" s="38"/>
    </row>
    <row r="169" spans="1:12" s="24" customFormat="1" ht="57" customHeight="1">
      <c r="A169" s="15"/>
      <c r="B169" s="172">
        <v>14</v>
      </c>
      <c r="C169" s="358"/>
      <c r="D169" s="358"/>
      <c r="E169" s="244" t="str">
        <f t="shared" si="1"/>
        <v/>
      </c>
      <c r="F169" s="244" t="str">
        <f t="shared" si="0"/>
        <v/>
      </c>
      <c r="G169" s="248"/>
      <c r="H169" s="36"/>
      <c r="I169" s="37" t="s">
        <v>3</v>
      </c>
      <c r="J169" s="37" t="s">
        <v>4</v>
      </c>
      <c r="K169" s="22"/>
      <c r="L169" s="38"/>
    </row>
    <row r="170" spans="1:12" s="24" customFormat="1" ht="57" customHeight="1">
      <c r="A170" s="15"/>
      <c r="B170" s="172">
        <v>15</v>
      </c>
      <c r="C170" s="358"/>
      <c r="D170" s="358"/>
      <c r="E170" s="244" t="str">
        <f t="shared" si="1"/>
        <v/>
      </c>
      <c r="F170" s="244" t="str">
        <f t="shared" si="0"/>
        <v/>
      </c>
      <c r="G170" s="248"/>
      <c r="H170" s="36"/>
      <c r="I170" s="37" t="s">
        <v>3</v>
      </c>
      <c r="J170" s="37" t="s">
        <v>4</v>
      </c>
      <c r="K170" s="22"/>
      <c r="L170" s="38"/>
    </row>
    <row r="171" spans="1:12" s="24" customFormat="1" ht="57" customHeight="1">
      <c r="A171" s="15"/>
      <c r="B171" s="172">
        <v>16</v>
      </c>
      <c r="C171" s="358"/>
      <c r="D171" s="358"/>
      <c r="E171" s="244" t="str">
        <f t="shared" si="1"/>
        <v/>
      </c>
      <c r="F171" s="244" t="str">
        <f t="shared" si="0"/>
        <v/>
      </c>
      <c r="G171" s="248"/>
      <c r="H171" s="36"/>
      <c r="I171" s="37" t="s">
        <v>3</v>
      </c>
      <c r="J171" s="37" t="s">
        <v>4</v>
      </c>
      <c r="K171" s="22"/>
      <c r="L171" s="38"/>
    </row>
    <row r="172" spans="1:12" s="24" customFormat="1" ht="57" customHeight="1">
      <c r="A172" s="15"/>
      <c r="B172" s="172">
        <v>17</v>
      </c>
      <c r="C172" s="358"/>
      <c r="D172" s="358"/>
      <c r="E172" s="244" t="str">
        <f t="shared" si="1"/>
        <v/>
      </c>
      <c r="F172" s="244" t="str">
        <f t="shared" si="0"/>
        <v/>
      </c>
      <c r="G172" s="248"/>
      <c r="H172" s="36"/>
      <c r="I172" s="37" t="s">
        <v>3</v>
      </c>
      <c r="J172" s="37" t="s">
        <v>4</v>
      </c>
      <c r="K172" s="22"/>
      <c r="L172" s="38"/>
    </row>
    <row r="173" spans="1:12" s="24" customFormat="1" ht="57" customHeight="1">
      <c r="A173" s="15"/>
      <c r="B173" s="172">
        <v>18</v>
      </c>
      <c r="C173" s="358"/>
      <c r="D173" s="358"/>
      <c r="E173" s="244" t="str">
        <f t="shared" si="1"/>
        <v/>
      </c>
      <c r="F173" s="244" t="str">
        <f t="shared" si="0"/>
        <v/>
      </c>
      <c r="G173" s="248"/>
      <c r="H173" s="36"/>
      <c r="I173" s="37" t="s">
        <v>3</v>
      </c>
      <c r="J173" s="37" t="s">
        <v>4</v>
      </c>
      <c r="K173" s="22"/>
      <c r="L173" s="38"/>
    </row>
    <row r="174" spans="1:12" s="24" customFormat="1" ht="57" customHeight="1">
      <c r="A174" s="15"/>
      <c r="B174" s="172">
        <v>19</v>
      </c>
      <c r="C174" s="358"/>
      <c r="D174" s="358"/>
      <c r="E174" s="244" t="str">
        <f t="shared" si="1"/>
        <v/>
      </c>
      <c r="F174" s="244" t="str">
        <f t="shared" si="0"/>
        <v/>
      </c>
      <c r="G174" s="248"/>
      <c r="H174" s="36"/>
      <c r="I174" s="37" t="s">
        <v>3</v>
      </c>
      <c r="J174" s="37" t="s">
        <v>4</v>
      </c>
      <c r="K174" s="22"/>
      <c r="L174" s="38"/>
    </row>
    <row r="175" spans="1:12" s="24" customFormat="1" ht="57" customHeight="1">
      <c r="A175" s="15"/>
      <c r="B175" s="172">
        <v>20</v>
      </c>
      <c r="C175" s="358"/>
      <c r="D175" s="358"/>
      <c r="E175" s="244" t="str">
        <f t="shared" si="1"/>
        <v/>
      </c>
      <c r="F175" s="244" t="str">
        <f t="shared" si="0"/>
        <v/>
      </c>
      <c r="G175" s="248"/>
      <c r="H175" s="36"/>
      <c r="I175" s="37" t="s">
        <v>3</v>
      </c>
      <c r="J175" s="37" t="s">
        <v>4</v>
      </c>
      <c r="K175" s="22"/>
      <c r="L175" s="38"/>
    </row>
    <row r="176" spans="1:12" s="24" customFormat="1" ht="57" customHeight="1">
      <c r="A176" s="15"/>
      <c r="B176" s="172">
        <v>21</v>
      </c>
      <c r="C176" s="358"/>
      <c r="D176" s="358"/>
      <c r="E176" s="244" t="str">
        <f t="shared" si="1"/>
        <v/>
      </c>
      <c r="F176" s="244" t="str">
        <f t="shared" si="0"/>
        <v/>
      </c>
      <c r="G176" s="248"/>
      <c r="H176" s="36"/>
      <c r="I176" s="37" t="s">
        <v>3</v>
      </c>
      <c r="J176" s="37" t="s">
        <v>4</v>
      </c>
      <c r="K176" s="22"/>
      <c r="L176" s="38"/>
    </row>
    <row r="177" spans="1:12" s="24" customFormat="1" ht="57" customHeight="1">
      <c r="A177" s="15"/>
      <c r="B177" s="172">
        <v>22</v>
      </c>
      <c r="C177" s="358"/>
      <c r="D177" s="358"/>
      <c r="E177" s="244" t="str">
        <f t="shared" si="1"/>
        <v/>
      </c>
      <c r="F177" s="244" t="str">
        <f t="shared" si="0"/>
        <v/>
      </c>
      <c r="G177" s="248"/>
      <c r="H177" s="36"/>
      <c r="I177" s="37" t="s">
        <v>3</v>
      </c>
      <c r="J177" s="37" t="s">
        <v>4</v>
      </c>
      <c r="K177" s="22"/>
      <c r="L177" s="38"/>
    </row>
    <row r="178" spans="1:12" s="24" customFormat="1" ht="57" customHeight="1">
      <c r="A178" s="15"/>
      <c r="B178" s="172">
        <v>23</v>
      </c>
      <c r="C178" s="358"/>
      <c r="D178" s="358"/>
      <c r="E178" s="244" t="str">
        <f t="shared" si="1"/>
        <v/>
      </c>
      <c r="F178" s="244" t="str">
        <f t="shared" si="0"/>
        <v/>
      </c>
      <c r="G178" s="248"/>
      <c r="H178" s="36"/>
      <c r="I178" s="37" t="s">
        <v>3</v>
      </c>
      <c r="J178" s="37" t="s">
        <v>4</v>
      </c>
      <c r="K178" s="22"/>
      <c r="L178" s="38"/>
    </row>
    <row r="179" spans="1:12" s="24" customFormat="1" ht="57" customHeight="1">
      <c r="A179" s="15"/>
      <c r="B179" s="172">
        <v>24</v>
      </c>
      <c r="C179" s="358"/>
      <c r="D179" s="358"/>
      <c r="E179" s="244" t="str">
        <f t="shared" si="1"/>
        <v/>
      </c>
      <c r="F179" s="244" t="str">
        <f t="shared" si="0"/>
        <v/>
      </c>
      <c r="G179" s="248"/>
      <c r="H179" s="36"/>
      <c r="I179" s="37" t="s">
        <v>3</v>
      </c>
      <c r="J179" s="37" t="s">
        <v>4</v>
      </c>
      <c r="K179" s="22"/>
      <c r="L179" s="38"/>
    </row>
    <row r="180" spans="1:12" s="24" customFormat="1" ht="57" customHeight="1">
      <c r="A180" s="15"/>
      <c r="B180" s="172">
        <v>25</v>
      </c>
      <c r="C180" s="358"/>
      <c r="D180" s="358"/>
      <c r="E180" s="244" t="str">
        <f t="shared" si="1"/>
        <v/>
      </c>
      <c r="F180" s="244" t="str">
        <f t="shared" si="0"/>
        <v/>
      </c>
      <c r="G180" s="248"/>
      <c r="H180" s="36"/>
      <c r="I180" s="37" t="s">
        <v>3</v>
      </c>
      <c r="J180" s="37" t="s">
        <v>4</v>
      </c>
      <c r="K180" s="22"/>
      <c r="L180" s="38"/>
    </row>
    <row r="181" spans="1:12" s="24" customFormat="1" ht="57" customHeight="1">
      <c r="A181" s="15"/>
      <c r="B181" s="172">
        <v>26</v>
      </c>
      <c r="C181" s="358"/>
      <c r="D181" s="358"/>
      <c r="E181" s="244" t="str">
        <f t="shared" si="1"/>
        <v/>
      </c>
      <c r="F181" s="244" t="str">
        <f t="shared" si="0"/>
        <v/>
      </c>
      <c r="G181" s="248"/>
      <c r="H181" s="36"/>
      <c r="I181" s="37" t="s">
        <v>3</v>
      </c>
      <c r="J181" s="37" t="s">
        <v>4</v>
      </c>
      <c r="K181" s="22"/>
      <c r="L181" s="38"/>
    </row>
    <row r="182" spans="1:12" s="24" customFormat="1" ht="57" customHeight="1">
      <c r="A182" s="15"/>
      <c r="B182" s="172">
        <v>27</v>
      </c>
      <c r="C182" s="358"/>
      <c r="D182" s="358"/>
      <c r="E182" s="244" t="str">
        <f t="shared" si="1"/>
        <v/>
      </c>
      <c r="F182" s="244" t="str">
        <f t="shared" si="0"/>
        <v/>
      </c>
      <c r="G182" s="248"/>
      <c r="H182" s="36"/>
      <c r="I182" s="37" t="s">
        <v>3</v>
      </c>
      <c r="J182" s="37" t="s">
        <v>4</v>
      </c>
      <c r="K182" s="22"/>
      <c r="L182" s="38"/>
    </row>
    <row r="183" spans="1:12" s="24" customFormat="1" ht="57" customHeight="1">
      <c r="A183" s="15"/>
      <c r="B183" s="172">
        <v>28</v>
      </c>
      <c r="C183" s="358"/>
      <c r="D183" s="358"/>
      <c r="E183" s="244" t="str">
        <f t="shared" si="1"/>
        <v/>
      </c>
      <c r="F183" s="244" t="str">
        <f t="shared" si="0"/>
        <v/>
      </c>
      <c r="G183" s="248"/>
      <c r="H183" s="36"/>
      <c r="I183" s="37" t="s">
        <v>3</v>
      </c>
      <c r="J183" s="37" t="s">
        <v>4</v>
      </c>
      <c r="K183" s="22"/>
      <c r="L183" s="38"/>
    </row>
    <row r="184" spans="1:12" s="24" customFormat="1" ht="57" customHeight="1">
      <c r="A184" s="15"/>
      <c r="B184" s="172">
        <v>29</v>
      </c>
      <c r="C184" s="358"/>
      <c r="D184" s="358"/>
      <c r="E184" s="244" t="str">
        <f t="shared" si="1"/>
        <v/>
      </c>
      <c r="F184" s="244" t="str">
        <f t="shared" si="0"/>
        <v/>
      </c>
      <c r="G184" s="248"/>
      <c r="H184" s="36"/>
      <c r="I184" s="37" t="s">
        <v>3</v>
      </c>
      <c r="J184" s="37" t="s">
        <v>4</v>
      </c>
      <c r="K184" s="22"/>
      <c r="L184" s="38"/>
    </row>
    <row r="185" spans="1:12" s="24" customFormat="1" ht="57" customHeight="1">
      <c r="A185" s="15"/>
      <c r="B185" s="172">
        <v>30</v>
      </c>
      <c r="C185" s="358"/>
      <c r="D185" s="358"/>
      <c r="E185" s="244" t="str">
        <f t="shared" si="1"/>
        <v/>
      </c>
      <c r="F185" s="244" t="str">
        <f t="shared" si="0"/>
        <v/>
      </c>
      <c r="G185" s="248"/>
      <c r="H185" s="36"/>
      <c r="I185" s="37" t="s">
        <v>3</v>
      </c>
      <c r="J185" s="37" t="s">
        <v>4</v>
      </c>
      <c r="K185" s="22"/>
      <c r="L185" s="38"/>
    </row>
    <row r="186" spans="1:12" s="24" customFormat="1" ht="57" customHeight="1">
      <c r="A186" s="15"/>
      <c r="B186" s="172">
        <v>31</v>
      </c>
      <c r="C186" s="358"/>
      <c r="D186" s="358"/>
      <c r="E186" s="244" t="str">
        <f t="shared" si="1"/>
        <v/>
      </c>
      <c r="F186" s="244" t="str">
        <f t="shared" si="0"/>
        <v/>
      </c>
      <c r="G186" s="248"/>
      <c r="H186" s="36"/>
      <c r="I186" s="37" t="s">
        <v>3</v>
      </c>
      <c r="J186" s="37" t="s">
        <v>4</v>
      </c>
      <c r="K186" s="22"/>
      <c r="L186" s="38"/>
    </row>
    <row r="187" spans="1:12" s="24" customFormat="1" ht="57" customHeight="1">
      <c r="A187" s="15"/>
      <c r="B187" s="172">
        <v>32</v>
      </c>
      <c r="C187" s="358"/>
      <c r="D187" s="358"/>
      <c r="E187" s="244" t="str">
        <f t="shared" si="1"/>
        <v/>
      </c>
      <c r="F187" s="244" t="str">
        <f t="shared" si="0"/>
        <v/>
      </c>
      <c r="G187" s="248"/>
      <c r="H187" s="36"/>
      <c r="I187" s="37" t="s">
        <v>3</v>
      </c>
      <c r="J187" s="37" t="s">
        <v>4</v>
      </c>
      <c r="K187" s="22"/>
      <c r="L187" s="38"/>
    </row>
    <row r="188" spans="1:12" s="24" customFormat="1" ht="57" customHeight="1">
      <c r="A188" s="15"/>
      <c r="B188" s="172">
        <v>33</v>
      </c>
      <c r="C188" s="358"/>
      <c r="D188" s="358"/>
      <c r="E188" s="244" t="str">
        <f t="shared" si="1"/>
        <v/>
      </c>
      <c r="F188" s="244" t="str">
        <f t="shared" si="0"/>
        <v/>
      </c>
      <c r="G188" s="248"/>
      <c r="H188" s="36"/>
      <c r="I188" s="37" t="s">
        <v>3</v>
      </c>
      <c r="J188" s="37" t="s">
        <v>4</v>
      </c>
      <c r="K188" s="22"/>
      <c r="L188" s="38"/>
    </row>
    <row r="189" spans="1:12" s="24" customFormat="1" ht="57" customHeight="1">
      <c r="A189" s="15"/>
      <c r="B189" s="172">
        <v>34</v>
      </c>
      <c r="C189" s="358"/>
      <c r="D189" s="358"/>
      <c r="E189" s="244" t="str">
        <f t="shared" si="1"/>
        <v/>
      </c>
      <c r="F189" s="244" t="str">
        <f t="shared" si="0"/>
        <v/>
      </c>
      <c r="G189" s="248"/>
      <c r="H189" s="36"/>
      <c r="I189" s="37" t="s">
        <v>3</v>
      </c>
      <c r="J189" s="37" t="s">
        <v>4</v>
      </c>
      <c r="K189" s="22"/>
      <c r="L189" s="38"/>
    </row>
    <row r="190" spans="1:12" s="24" customFormat="1" ht="57" customHeight="1">
      <c r="A190" s="15"/>
      <c r="B190" s="172">
        <v>35</v>
      </c>
      <c r="C190" s="358"/>
      <c r="D190" s="358"/>
      <c r="E190" s="244" t="str">
        <f t="shared" si="1"/>
        <v/>
      </c>
      <c r="F190" s="244" t="str">
        <f t="shared" si="0"/>
        <v/>
      </c>
      <c r="G190" s="248"/>
      <c r="H190" s="36"/>
      <c r="I190" s="37" t="s">
        <v>3</v>
      </c>
      <c r="J190" s="37" t="s">
        <v>4</v>
      </c>
      <c r="K190" s="22"/>
      <c r="L190" s="38"/>
    </row>
    <row r="191" spans="1:12" s="24" customFormat="1" ht="57" customHeight="1">
      <c r="A191" s="15"/>
      <c r="B191" s="172">
        <v>36</v>
      </c>
      <c r="C191" s="358"/>
      <c r="D191" s="358"/>
      <c r="E191" s="244" t="str">
        <f t="shared" si="1"/>
        <v/>
      </c>
      <c r="F191" s="244" t="str">
        <f t="shared" si="0"/>
        <v/>
      </c>
      <c r="G191" s="248"/>
      <c r="H191" s="36"/>
      <c r="I191" s="37" t="s">
        <v>3</v>
      </c>
      <c r="J191" s="37" t="s">
        <v>4</v>
      </c>
      <c r="K191" s="22"/>
      <c r="L191" s="38"/>
    </row>
    <row r="192" spans="1:12" s="24" customFormat="1" ht="57" customHeight="1">
      <c r="A192" s="15"/>
      <c r="B192" s="172">
        <v>37</v>
      </c>
      <c r="C192" s="358"/>
      <c r="D192" s="358"/>
      <c r="E192" s="244" t="str">
        <f t="shared" si="1"/>
        <v/>
      </c>
      <c r="F192" s="244" t="str">
        <f t="shared" si="0"/>
        <v/>
      </c>
      <c r="G192" s="248"/>
      <c r="H192" s="36"/>
      <c r="I192" s="37" t="s">
        <v>3</v>
      </c>
      <c r="J192" s="37" t="s">
        <v>4</v>
      </c>
      <c r="K192" s="22"/>
      <c r="L192" s="38"/>
    </row>
    <row r="193" spans="1:12" s="24" customFormat="1" ht="57" customHeight="1">
      <c r="A193" s="15"/>
      <c r="B193" s="172">
        <v>38</v>
      </c>
      <c r="C193" s="358"/>
      <c r="D193" s="358"/>
      <c r="E193" s="244" t="str">
        <f t="shared" si="1"/>
        <v/>
      </c>
      <c r="F193" s="244" t="str">
        <f t="shared" si="0"/>
        <v/>
      </c>
      <c r="G193" s="248"/>
      <c r="H193" s="36"/>
      <c r="I193" s="37" t="s">
        <v>3</v>
      </c>
      <c r="J193" s="37" t="s">
        <v>4</v>
      </c>
      <c r="K193" s="22"/>
      <c r="L193" s="38"/>
    </row>
    <row r="194" spans="1:12" s="24" customFormat="1" ht="57" customHeight="1">
      <c r="A194" s="15"/>
      <c r="B194" s="172">
        <v>39</v>
      </c>
      <c r="C194" s="358"/>
      <c r="D194" s="358"/>
      <c r="E194" s="244" t="str">
        <f t="shared" si="1"/>
        <v/>
      </c>
      <c r="F194" s="244" t="str">
        <f t="shared" si="0"/>
        <v/>
      </c>
      <c r="G194" s="248"/>
      <c r="H194" s="36"/>
      <c r="I194" s="37" t="s">
        <v>3</v>
      </c>
      <c r="J194" s="37" t="s">
        <v>4</v>
      </c>
      <c r="K194" s="22"/>
      <c r="L194" s="38"/>
    </row>
    <row r="195" spans="1:12" s="24" customFormat="1" ht="57" customHeight="1">
      <c r="A195" s="15"/>
      <c r="B195" s="172">
        <v>40</v>
      </c>
      <c r="C195" s="358"/>
      <c r="D195" s="358"/>
      <c r="E195" s="244" t="str">
        <f t="shared" si="1"/>
        <v/>
      </c>
      <c r="F195" s="244" t="str">
        <f t="shared" si="0"/>
        <v/>
      </c>
      <c r="G195" s="248"/>
      <c r="H195" s="36"/>
      <c r="I195" s="37" t="s">
        <v>3</v>
      </c>
      <c r="J195" s="37" t="s">
        <v>4</v>
      </c>
      <c r="K195" s="22"/>
      <c r="L195" s="38"/>
    </row>
    <row r="196" spans="1:12" s="24" customFormat="1" ht="57" customHeight="1">
      <c r="A196" s="15"/>
      <c r="B196" s="172">
        <v>41</v>
      </c>
      <c r="C196" s="358"/>
      <c r="D196" s="358"/>
      <c r="E196" s="244" t="str">
        <f t="shared" si="1"/>
        <v/>
      </c>
      <c r="F196" s="244" t="str">
        <f t="shared" si="0"/>
        <v/>
      </c>
      <c r="G196" s="248"/>
      <c r="H196" s="36"/>
      <c r="I196" s="37" t="s">
        <v>3</v>
      </c>
      <c r="J196" s="37" t="s">
        <v>4</v>
      </c>
      <c r="K196" s="22"/>
      <c r="L196" s="38"/>
    </row>
    <row r="197" spans="1:12" s="24" customFormat="1" ht="57" customHeight="1">
      <c r="A197" s="15"/>
      <c r="B197" s="172">
        <v>42</v>
      </c>
      <c r="C197" s="358"/>
      <c r="D197" s="358"/>
      <c r="E197" s="244" t="str">
        <f t="shared" si="1"/>
        <v/>
      </c>
      <c r="F197" s="244" t="str">
        <f t="shared" si="0"/>
        <v/>
      </c>
      <c r="G197" s="248"/>
      <c r="H197" s="36"/>
      <c r="I197" s="37" t="s">
        <v>3</v>
      </c>
      <c r="J197" s="37" t="s">
        <v>4</v>
      </c>
      <c r="K197" s="22"/>
      <c r="L197" s="38"/>
    </row>
    <row r="198" spans="1:12" s="24" customFormat="1" ht="57" customHeight="1">
      <c r="A198" s="15"/>
      <c r="B198" s="172">
        <v>43</v>
      </c>
      <c r="C198" s="358"/>
      <c r="D198" s="358"/>
      <c r="E198" s="244" t="str">
        <f t="shared" si="1"/>
        <v/>
      </c>
      <c r="F198" s="244" t="str">
        <f t="shared" si="0"/>
        <v/>
      </c>
      <c r="G198" s="248"/>
      <c r="H198" s="36"/>
      <c r="I198" s="37" t="s">
        <v>3</v>
      </c>
      <c r="J198" s="37" t="s">
        <v>4</v>
      </c>
      <c r="K198" s="22"/>
      <c r="L198" s="38"/>
    </row>
    <row r="199" spans="1:12" s="24" customFormat="1" ht="57" customHeight="1">
      <c r="A199" s="15"/>
      <c r="B199" s="172">
        <v>44</v>
      </c>
      <c r="C199" s="358"/>
      <c r="D199" s="358"/>
      <c r="E199" s="244" t="str">
        <f t="shared" si="1"/>
        <v/>
      </c>
      <c r="F199" s="244" t="str">
        <f t="shared" si="0"/>
        <v/>
      </c>
      <c r="G199" s="248"/>
      <c r="H199" s="36"/>
      <c r="I199" s="37" t="s">
        <v>3</v>
      </c>
      <c r="J199" s="37" t="s">
        <v>4</v>
      </c>
      <c r="K199" s="22"/>
      <c r="L199" s="38"/>
    </row>
    <row r="200" spans="1:12" s="24" customFormat="1" ht="57" customHeight="1">
      <c r="A200" s="15"/>
      <c r="B200" s="172">
        <v>45</v>
      </c>
      <c r="C200" s="358"/>
      <c r="D200" s="358"/>
      <c r="E200" s="244" t="str">
        <f t="shared" si="1"/>
        <v/>
      </c>
      <c r="F200" s="244" t="str">
        <f t="shared" si="0"/>
        <v/>
      </c>
      <c r="G200" s="248"/>
      <c r="H200" s="36"/>
      <c r="I200" s="37" t="s">
        <v>3</v>
      </c>
      <c r="J200" s="37" t="s">
        <v>4</v>
      </c>
      <c r="K200" s="22"/>
      <c r="L200" s="38"/>
    </row>
    <row r="201" spans="1:12" s="24" customFormat="1" ht="57" customHeight="1">
      <c r="A201" s="15"/>
      <c r="B201" s="172">
        <v>46</v>
      </c>
      <c r="C201" s="358"/>
      <c r="D201" s="358"/>
      <c r="E201" s="244" t="str">
        <f t="shared" si="1"/>
        <v/>
      </c>
      <c r="F201" s="244" t="str">
        <f t="shared" si="0"/>
        <v/>
      </c>
      <c r="G201" s="248"/>
      <c r="H201" s="36"/>
      <c r="I201" s="37" t="s">
        <v>3</v>
      </c>
      <c r="J201" s="37" t="s">
        <v>4</v>
      </c>
      <c r="K201" s="22"/>
      <c r="L201" s="38"/>
    </row>
    <row r="202" spans="1:12" s="24" customFormat="1" ht="57" customHeight="1">
      <c r="A202" s="15"/>
      <c r="B202" s="172">
        <v>47</v>
      </c>
      <c r="C202" s="358"/>
      <c r="D202" s="358"/>
      <c r="E202" s="244" t="str">
        <f t="shared" si="1"/>
        <v/>
      </c>
      <c r="F202" s="244" t="str">
        <f t="shared" si="0"/>
        <v/>
      </c>
      <c r="G202" s="248"/>
      <c r="H202" s="36"/>
      <c r="I202" s="37" t="s">
        <v>3</v>
      </c>
      <c r="J202" s="37" t="s">
        <v>4</v>
      </c>
      <c r="K202" s="22"/>
      <c r="L202" s="38"/>
    </row>
    <row r="203" spans="1:12" s="24" customFormat="1" ht="57" customHeight="1">
      <c r="A203" s="15"/>
      <c r="B203" s="172">
        <v>48</v>
      </c>
      <c r="C203" s="358"/>
      <c r="D203" s="358"/>
      <c r="E203" s="244" t="str">
        <f t="shared" si="1"/>
        <v/>
      </c>
      <c r="F203" s="244" t="str">
        <f t="shared" si="0"/>
        <v/>
      </c>
      <c r="G203" s="248"/>
      <c r="H203" s="36"/>
      <c r="I203" s="37" t="s">
        <v>3</v>
      </c>
      <c r="J203" s="37" t="s">
        <v>4</v>
      </c>
      <c r="K203" s="22"/>
      <c r="L203" s="38"/>
    </row>
    <row r="204" spans="1:12" s="24" customFormat="1" ht="57" customHeight="1">
      <c r="A204" s="15"/>
      <c r="B204" s="172">
        <v>49</v>
      </c>
      <c r="C204" s="358"/>
      <c r="D204" s="358"/>
      <c r="E204" s="244" t="str">
        <f t="shared" si="1"/>
        <v/>
      </c>
      <c r="F204" s="244" t="str">
        <f t="shared" si="0"/>
        <v/>
      </c>
      <c r="G204" s="248"/>
      <c r="H204" s="36"/>
      <c r="I204" s="37" t="s">
        <v>3</v>
      </c>
      <c r="J204" s="37" t="s">
        <v>4</v>
      </c>
      <c r="K204" s="22"/>
      <c r="L204" s="38"/>
    </row>
    <row r="205" spans="1:12" s="24" customFormat="1" ht="57" customHeight="1">
      <c r="A205" s="15"/>
      <c r="B205" s="172">
        <v>50</v>
      </c>
      <c r="C205" s="358"/>
      <c r="D205" s="358"/>
      <c r="E205" s="244" t="str">
        <f t="shared" si="1"/>
        <v/>
      </c>
      <c r="F205" s="244" t="str">
        <f t="shared" si="0"/>
        <v/>
      </c>
      <c r="G205" s="248"/>
      <c r="H205" s="36"/>
      <c r="I205" s="37" t="s">
        <v>3</v>
      </c>
      <c r="J205" s="37" t="s">
        <v>4</v>
      </c>
      <c r="K205" s="22"/>
      <c r="L205" s="38"/>
    </row>
    <row r="206" spans="1:12" s="24" customFormat="1" ht="57" customHeight="1">
      <c r="A206" s="15"/>
      <c r="B206" s="172">
        <v>51</v>
      </c>
      <c r="C206" s="358"/>
      <c r="D206" s="358"/>
      <c r="E206" s="244" t="str">
        <f t="shared" si="1"/>
        <v/>
      </c>
      <c r="F206" s="244" t="str">
        <f t="shared" si="0"/>
        <v/>
      </c>
      <c r="G206" s="248"/>
      <c r="H206" s="36"/>
      <c r="I206" s="37" t="s">
        <v>3</v>
      </c>
      <c r="J206" s="37" t="s">
        <v>4</v>
      </c>
      <c r="K206" s="22"/>
      <c r="L206" s="38"/>
    </row>
    <row r="207" spans="1:12" s="24" customFormat="1" ht="57" customHeight="1">
      <c r="A207" s="15"/>
      <c r="B207" s="172">
        <v>52</v>
      </c>
      <c r="C207" s="358"/>
      <c r="D207" s="358"/>
      <c r="E207" s="244" t="str">
        <f t="shared" si="1"/>
        <v/>
      </c>
      <c r="F207" s="244" t="str">
        <f t="shared" si="0"/>
        <v/>
      </c>
      <c r="G207" s="248"/>
      <c r="H207" s="36"/>
      <c r="I207" s="37" t="s">
        <v>3</v>
      </c>
      <c r="J207" s="37" t="s">
        <v>4</v>
      </c>
      <c r="K207" s="22"/>
      <c r="L207" s="38"/>
    </row>
    <row r="208" spans="1:12" s="24" customFormat="1" ht="57" customHeight="1">
      <c r="A208" s="15"/>
      <c r="B208" s="172">
        <v>53</v>
      </c>
      <c r="C208" s="358"/>
      <c r="D208" s="358"/>
      <c r="E208" s="244" t="str">
        <f t="shared" si="1"/>
        <v/>
      </c>
      <c r="F208" s="244" t="str">
        <f t="shared" si="0"/>
        <v/>
      </c>
      <c r="G208" s="248"/>
      <c r="H208" s="36"/>
      <c r="I208" s="37" t="s">
        <v>3</v>
      </c>
      <c r="J208" s="37" t="s">
        <v>4</v>
      </c>
      <c r="K208" s="22"/>
      <c r="L208" s="38"/>
    </row>
    <row r="209" spans="1:12" s="24" customFormat="1" ht="57" customHeight="1">
      <c r="A209" s="15"/>
      <c r="B209" s="172">
        <v>54</v>
      </c>
      <c r="C209" s="358"/>
      <c r="D209" s="358"/>
      <c r="E209" s="244" t="str">
        <f t="shared" si="1"/>
        <v/>
      </c>
      <c r="F209" s="244" t="str">
        <f t="shared" si="0"/>
        <v/>
      </c>
      <c r="G209" s="248"/>
      <c r="H209" s="36"/>
      <c r="I209" s="37" t="s">
        <v>3</v>
      </c>
      <c r="J209" s="37" t="s">
        <v>4</v>
      </c>
      <c r="K209" s="22"/>
      <c r="L209" s="38"/>
    </row>
    <row r="210" spans="1:12" s="24" customFormat="1" ht="57" customHeight="1">
      <c r="A210" s="15"/>
      <c r="B210" s="172">
        <v>55</v>
      </c>
      <c r="C210" s="358"/>
      <c r="D210" s="358"/>
      <c r="E210" s="244" t="str">
        <f t="shared" si="1"/>
        <v/>
      </c>
      <c r="F210" s="244" t="str">
        <f t="shared" si="0"/>
        <v/>
      </c>
      <c r="G210" s="248"/>
      <c r="H210" s="36"/>
      <c r="I210" s="37" t="s">
        <v>3</v>
      </c>
      <c r="J210" s="37" t="s">
        <v>4</v>
      </c>
      <c r="K210" s="22"/>
      <c r="L210" s="38"/>
    </row>
    <row r="211" spans="1:12" s="24" customFormat="1" ht="57" customHeight="1">
      <c r="A211" s="15"/>
      <c r="B211" s="172">
        <v>56</v>
      </c>
      <c r="C211" s="358"/>
      <c r="D211" s="358"/>
      <c r="E211" s="244" t="str">
        <f t="shared" si="1"/>
        <v/>
      </c>
      <c r="F211" s="244" t="str">
        <f t="shared" si="0"/>
        <v/>
      </c>
      <c r="G211" s="248"/>
      <c r="H211" s="36"/>
      <c r="I211" s="37" t="s">
        <v>3</v>
      </c>
      <c r="J211" s="37" t="s">
        <v>4</v>
      </c>
      <c r="K211" s="22"/>
      <c r="L211" s="38"/>
    </row>
    <row r="212" spans="1:12" s="24" customFormat="1" ht="57" customHeight="1">
      <c r="A212" s="15"/>
      <c r="B212" s="172">
        <v>57</v>
      </c>
      <c r="C212" s="358"/>
      <c r="D212" s="358"/>
      <c r="E212" s="244" t="str">
        <f t="shared" si="1"/>
        <v/>
      </c>
      <c r="F212" s="244" t="str">
        <f t="shared" si="0"/>
        <v/>
      </c>
      <c r="G212" s="248"/>
      <c r="H212" s="36"/>
      <c r="I212" s="37" t="s">
        <v>3</v>
      </c>
      <c r="J212" s="37" t="s">
        <v>4</v>
      </c>
      <c r="K212" s="22"/>
      <c r="L212" s="38"/>
    </row>
    <row r="213" spans="1:12" s="24" customFormat="1" ht="57" customHeight="1">
      <c r="A213" s="15"/>
      <c r="B213" s="172">
        <v>58</v>
      </c>
      <c r="C213" s="358"/>
      <c r="D213" s="358"/>
      <c r="E213" s="244" t="str">
        <f t="shared" si="1"/>
        <v/>
      </c>
      <c r="F213" s="244" t="str">
        <f t="shared" si="0"/>
        <v/>
      </c>
      <c r="G213" s="248"/>
      <c r="H213" s="36"/>
      <c r="I213" s="37" t="s">
        <v>3</v>
      </c>
      <c r="J213" s="37" t="s">
        <v>4</v>
      </c>
      <c r="K213" s="22"/>
      <c r="L213" s="38"/>
    </row>
    <row r="214" spans="1:12" s="24" customFormat="1" ht="57" customHeight="1">
      <c r="A214" s="15"/>
      <c r="B214" s="172">
        <v>59</v>
      </c>
      <c r="C214" s="358"/>
      <c r="D214" s="358"/>
      <c r="E214" s="244" t="str">
        <f t="shared" si="1"/>
        <v/>
      </c>
      <c r="F214" s="244" t="str">
        <f t="shared" si="0"/>
        <v/>
      </c>
      <c r="G214" s="248"/>
      <c r="H214" s="36"/>
      <c r="I214" s="37" t="s">
        <v>3</v>
      </c>
      <c r="J214" s="37" t="s">
        <v>4</v>
      </c>
      <c r="K214" s="22"/>
      <c r="L214" s="38"/>
    </row>
    <row r="215" spans="1:12" s="24" customFormat="1" ht="57" customHeight="1">
      <c r="A215" s="15"/>
      <c r="B215" s="172">
        <v>60</v>
      </c>
      <c r="C215" s="358"/>
      <c r="D215" s="358"/>
      <c r="E215" s="244" t="str">
        <f t="shared" si="1"/>
        <v/>
      </c>
      <c r="F215" s="244" t="str">
        <f t="shared" si="0"/>
        <v/>
      </c>
      <c r="G215" s="248"/>
      <c r="H215" s="36"/>
      <c r="I215" s="37" t="s">
        <v>3</v>
      </c>
      <c r="J215" s="37" t="s">
        <v>4</v>
      </c>
      <c r="K215" s="22"/>
      <c r="L215" s="38"/>
    </row>
    <row r="216" spans="1:12" s="24" customFormat="1" ht="57" customHeight="1">
      <c r="A216" s="15"/>
      <c r="B216" s="172">
        <v>61</v>
      </c>
      <c r="C216" s="358"/>
      <c r="D216" s="358"/>
      <c r="E216" s="244" t="str">
        <f t="shared" si="1"/>
        <v/>
      </c>
      <c r="F216" s="244" t="str">
        <f t="shared" si="0"/>
        <v/>
      </c>
      <c r="G216" s="248"/>
      <c r="H216" s="36"/>
      <c r="I216" s="37" t="s">
        <v>3</v>
      </c>
      <c r="J216" s="37" t="s">
        <v>4</v>
      </c>
      <c r="K216" s="22"/>
      <c r="L216" s="38"/>
    </row>
    <row r="217" spans="1:12" s="24" customFormat="1" ht="57" customHeight="1">
      <c r="A217" s="15"/>
      <c r="B217" s="172">
        <v>62</v>
      </c>
      <c r="C217" s="358"/>
      <c r="D217" s="358"/>
      <c r="E217" s="244" t="str">
        <f t="shared" si="1"/>
        <v/>
      </c>
      <c r="F217" s="244" t="str">
        <f t="shared" si="0"/>
        <v/>
      </c>
      <c r="G217" s="248"/>
      <c r="H217" s="36"/>
      <c r="I217" s="37" t="s">
        <v>3</v>
      </c>
      <c r="J217" s="37" t="s">
        <v>4</v>
      </c>
      <c r="K217" s="22"/>
      <c r="L217" s="38"/>
    </row>
    <row r="218" spans="1:12" s="24" customFormat="1" ht="57" customHeight="1">
      <c r="A218" s="15"/>
      <c r="B218" s="172">
        <v>63</v>
      </c>
      <c r="C218" s="358"/>
      <c r="D218" s="358"/>
      <c r="E218" s="244" t="str">
        <f t="shared" si="1"/>
        <v/>
      </c>
      <c r="F218" s="244" t="str">
        <f t="shared" si="0"/>
        <v/>
      </c>
      <c r="G218" s="248"/>
      <c r="H218" s="36"/>
      <c r="I218" s="37" t="s">
        <v>3</v>
      </c>
      <c r="J218" s="37" t="s">
        <v>4</v>
      </c>
      <c r="K218" s="22"/>
      <c r="L218" s="38"/>
    </row>
    <row r="219" spans="1:12" s="24" customFormat="1" ht="57" customHeight="1">
      <c r="A219" s="15"/>
      <c r="B219" s="172">
        <v>64</v>
      </c>
      <c r="C219" s="358"/>
      <c r="D219" s="358"/>
      <c r="E219" s="244" t="str">
        <f t="shared" si="1"/>
        <v/>
      </c>
      <c r="F219" s="244" t="str">
        <f t="shared" si="0"/>
        <v/>
      </c>
      <c r="G219" s="248"/>
      <c r="H219" s="36"/>
      <c r="I219" s="37" t="s">
        <v>3</v>
      </c>
      <c r="J219" s="37" t="s">
        <v>4</v>
      </c>
      <c r="K219" s="22"/>
      <c r="L219" s="38"/>
    </row>
    <row r="220" spans="1:12" s="24" customFormat="1" ht="57" customHeight="1">
      <c r="A220" s="15"/>
      <c r="B220" s="172">
        <v>65</v>
      </c>
      <c r="C220" s="358"/>
      <c r="D220" s="358"/>
      <c r="E220" s="244" t="str">
        <f t="shared" si="1"/>
        <v/>
      </c>
      <c r="F220" s="244" t="str">
        <f t="shared" si="0"/>
        <v/>
      </c>
      <c r="G220" s="248"/>
      <c r="H220" s="36"/>
      <c r="I220" s="37" t="s">
        <v>3</v>
      </c>
      <c r="J220" s="37" t="s">
        <v>4</v>
      </c>
      <c r="K220" s="22"/>
      <c r="L220" s="38"/>
    </row>
    <row r="221" spans="1:12" s="24" customFormat="1" ht="57" customHeight="1">
      <c r="A221" s="15"/>
      <c r="B221" s="172">
        <v>66</v>
      </c>
      <c r="C221" s="358"/>
      <c r="D221" s="358"/>
      <c r="E221" s="244" t="str">
        <f t="shared" si="1"/>
        <v/>
      </c>
      <c r="F221" s="244" t="str">
        <f t="shared" ref="F221:F245" si="2">IF($H221="","",
IF($J221="✅",$T$2,
IF(AND($G221&lt;&gt;"",$G221&lt;&gt;$F$6),$G221,$F$6
)))</f>
        <v/>
      </c>
      <c r="G221" s="248"/>
      <c r="H221" s="36"/>
      <c r="I221" s="37" t="s">
        <v>3</v>
      </c>
      <c r="J221" s="37" t="s">
        <v>4</v>
      </c>
      <c r="K221" s="22"/>
      <c r="L221" s="38"/>
    </row>
    <row r="222" spans="1:12" s="24" customFormat="1" ht="57" customHeight="1">
      <c r="A222" s="15"/>
      <c r="B222" s="172">
        <v>67</v>
      </c>
      <c r="C222" s="358"/>
      <c r="D222" s="358"/>
      <c r="E222" s="244" t="str">
        <f t="shared" ref="E222:E245" si="3">IF(AND($C222&lt;&gt;"",$H222=""),"Plante?",IFERROR(LOWER(LEFT($C222,FIND("-",$C222)-1)),""))</f>
        <v/>
      </c>
      <c r="F222" s="244" t="str">
        <f t="shared" si="2"/>
        <v/>
      </c>
      <c r="G222" s="248"/>
      <c r="H222" s="36"/>
      <c r="I222" s="37" t="s">
        <v>3</v>
      </c>
      <c r="J222" s="37" t="s">
        <v>4</v>
      </c>
      <c r="K222" s="22"/>
      <c r="L222" s="38"/>
    </row>
    <row r="223" spans="1:12" s="24" customFormat="1" ht="57" customHeight="1">
      <c r="A223" s="15"/>
      <c r="B223" s="172">
        <v>68</v>
      </c>
      <c r="C223" s="358"/>
      <c r="D223" s="358"/>
      <c r="E223" s="244" t="str">
        <f t="shared" si="3"/>
        <v/>
      </c>
      <c r="F223" s="244" t="str">
        <f t="shared" si="2"/>
        <v/>
      </c>
      <c r="G223" s="248"/>
      <c r="H223" s="36"/>
      <c r="I223" s="37" t="s">
        <v>3</v>
      </c>
      <c r="J223" s="37" t="s">
        <v>4</v>
      </c>
      <c r="K223" s="22"/>
      <c r="L223" s="38"/>
    </row>
    <row r="224" spans="1:12" s="24" customFormat="1" ht="57" customHeight="1">
      <c r="A224" s="15"/>
      <c r="B224" s="172">
        <v>69</v>
      </c>
      <c r="C224" s="358"/>
      <c r="D224" s="358"/>
      <c r="E224" s="244" t="str">
        <f t="shared" si="3"/>
        <v/>
      </c>
      <c r="F224" s="244" t="str">
        <f t="shared" si="2"/>
        <v/>
      </c>
      <c r="G224" s="248"/>
      <c r="H224" s="36"/>
      <c r="I224" s="37" t="s">
        <v>3</v>
      </c>
      <c r="J224" s="37" t="s">
        <v>4</v>
      </c>
      <c r="K224" s="22"/>
      <c r="L224" s="38"/>
    </row>
    <row r="225" spans="1:12" s="24" customFormat="1" ht="57" customHeight="1">
      <c r="A225" s="15"/>
      <c r="B225" s="172">
        <v>70</v>
      </c>
      <c r="C225" s="358"/>
      <c r="D225" s="358"/>
      <c r="E225" s="244" t="str">
        <f t="shared" si="3"/>
        <v/>
      </c>
      <c r="F225" s="244" t="str">
        <f t="shared" si="2"/>
        <v/>
      </c>
      <c r="G225" s="248"/>
      <c r="H225" s="36"/>
      <c r="I225" s="37" t="s">
        <v>3</v>
      </c>
      <c r="J225" s="37" t="s">
        <v>4</v>
      </c>
      <c r="K225" s="22"/>
      <c r="L225" s="38"/>
    </row>
    <row r="226" spans="1:12" s="24" customFormat="1" ht="57" customHeight="1">
      <c r="A226" s="15"/>
      <c r="B226" s="172">
        <v>71</v>
      </c>
      <c r="C226" s="358"/>
      <c r="D226" s="358"/>
      <c r="E226" s="244" t="str">
        <f t="shared" si="3"/>
        <v/>
      </c>
      <c r="F226" s="244" t="str">
        <f t="shared" si="2"/>
        <v/>
      </c>
      <c r="G226" s="248"/>
      <c r="H226" s="36"/>
      <c r="I226" s="37" t="s">
        <v>3</v>
      </c>
      <c r="J226" s="37" t="s">
        <v>4</v>
      </c>
      <c r="K226" s="22"/>
      <c r="L226" s="38"/>
    </row>
    <row r="227" spans="1:12" s="24" customFormat="1" ht="57" customHeight="1">
      <c r="A227" s="15"/>
      <c r="B227" s="172">
        <v>72</v>
      </c>
      <c r="C227" s="358"/>
      <c r="D227" s="358"/>
      <c r="E227" s="244" t="str">
        <f t="shared" si="3"/>
        <v/>
      </c>
      <c r="F227" s="244" t="str">
        <f t="shared" si="2"/>
        <v/>
      </c>
      <c r="G227" s="248"/>
      <c r="H227" s="36"/>
      <c r="I227" s="37" t="s">
        <v>3</v>
      </c>
      <c r="J227" s="37" t="s">
        <v>4</v>
      </c>
      <c r="K227" s="22"/>
      <c r="L227" s="38"/>
    </row>
    <row r="228" spans="1:12" s="24" customFormat="1" ht="57" customHeight="1">
      <c r="A228" s="15"/>
      <c r="B228" s="172">
        <v>73</v>
      </c>
      <c r="C228" s="358"/>
      <c r="D228" s="358"/>
      <c r="E228" s="244" t="str">
        <f t="shared" si="3"/>
        <v/>
      </c>
      <c r="F228" s="244" t="str">
        <f t="shared" si="2"/>
        <v/>
      </c>
      <c r="G228" s="248"/>
      <c r="H228" s="36"/>
      <c r="I228" s="37" t="s">
        <v>3</v>
      </c>
      <c r="J228" s="37" t="s">
        <v>4</v>
      </c>
      <c r="K228" s="22"/>
      <c r="L228" s="38"/>
    </row>
    <row r="229" spans="1:12" s="24" customFormat="1" ht="57" customHeight="1">
      <c r="A229" s="15"/>
      <c r="B229" s="172">
        <v>74</v>
      </c>
      <c r="C229" s="358"/>
      <c r="D229" s="358"/>
      <c r="E229" s="244" t="str">
        <f t="shared" si="3"/>
        <v/>
      </c>
      <c r="F229" s="244" t="str">
        <f t="shared" si="2"/>
        <v/>
      </c>
      <c r="G229" s="248"/>
      <c r="H229" s="36"/>
      <c r="I229" s="37" t="s">
        <v>3</v>
      </c>
      <c r="J229" s="37" t="s">
        <v>4</v>
      </c>
      <c r="K229" s="22"/>
      <c r="L229" s="38"/>
    </row>
    <row r="230" spans="1:12" s="24" customFormat="1" ht="57" customHeight="1">
      <c r="A230" s="15"/>
      <c r="B230" s="172">
        <v>75</v>
      </c>
      <c r="C230" s="358"/>
      <c r="D230" s="358"/>
      <c r="E230" s="244" t="str">
        <f t="shared" si="3"/>
        <v/>
      </c>
      <c r="F230" s="244" t="str">
        <f t="shared" si="2"/>
        <v/>
      </c>
      <c r="G230" s="248"/>
      <c r="H230" s="36"/>
      <c r="I230" s="37" t="s">
        <v>3</v>
      </c>
      <c r="J230" s="37" t="s">
        <v>4</v>
      </c>
      <c r="K230" s="22"/>
      <c r="L230" s="38"/>
    </row>
    <row r="231" spans="1:12" s="24" customFormat="1" ht="57" customHeight="1">
      <c r="A231" s="15"/>
      <c r="B231" s="172">
        <v>76</v>
      </c>
      <c r="C231" s="358"/>
      <c r="D231" s="358"/>
      <c r="E231" s="244" t="str">
        <f t="shared" si="3"/>
        <v/>
      </c>
      <c r="F231" s="244" t="str">
        <f t="shared" si="2"/>
        <v/>
      </c>
      <c r="G231" s="248"/>
      <c r="H231" s="36"/>
      <c r="I231" s="37" t="s">
        <v>3</v>
      </c>
      <c r="J231" s="37" t="s">
        <v>4</v>
      </c>
      <c r="K231" s="22"/>
      <c r="L231" s="38"/>
    </row>
    <row r="232" spans="1:12" s="24" customFormat="1" ht="57" customHeight="1">
      <c r="A232" s="15"/>
      <c r="B232" s="172">
        <v>77</v>
      </c>
      <c r="C232" s="358"/>
      <c r="D232" s="358"/>
      <c r="E232" s="244" t="str">
        <f t="shared" si="3"/>
        <v/>
      </c>
      <c r="F232" s="244" t="str">
        <f t="shared" si="2"/>
        <v/>
      </c>
      <c r="G232" s="248"/>
      <c r="H232" s="36"/>
      <c r="I232" s="37" t="s">
        <v>3</v>
      </c>
      <c r="J232" s="37" t="s">
        <v>4</v>
      </c>
      <c r="K232" s="22"/>
      <c r="L232" s="38"/>
    </row>
    <row r="233" spans="1:12" s="24" customFormat="1" ht="57" customHeight="1">
      <c r="A233" s="15"/>
      <c r="B233" s="172">
        <v>78</v>
      </c>
      <c r="C233" s="358"/>
      <c r="D233" s="358"/>
      <c r="E233" s="244" t="str">
        <f t="shared" si="3"/>
        <v/>
      </c>
      <c r="F233" s="244" t="str">
        <f t="shared" si="2"/>
        <v/>
      </c>
      <c r="G233" s="248"/>
      <c r="H233" s="36"/>
      <c r="I233" s="37" t="s">
        <v>3</v>
      </c>
      <c r="J233" s="37" t="s">
        <v>4</v>
      </c>
      <c r="K233" s="22"/>
      <c r="L233" s="38"/>
    </row>
    <row r="234" spans="1:12" s="24" customFormat="1" ht="57" customHeight="1">
      <c r="A234" s="15"/>
      <c r="B234" s="172">
        <v>79</v>
      </c>
      <c r="C234" s="358"/>
      <c r="D234" s="358"/>
      <c r="E234" s="244" t="str">
        <f t="shared" si="3"/>
        <v/>
      </c>
      <c r="F234" s="244" t="str">
        <f t="shared" si="2"/>
        <v/>
      </c>
      <c r="G234" s="248"/>
      <c r="H234" s="36"/>
      <c r="I234" s="37" t="s">
        <v>3</v>
      </c>
      <c r="J234" s="37" t="s">
        <v>4</v>
      </c>
      <c r="K234" s="22"/>
      <c r="L234" s="38"/>
    </row>
    <row r="235" spans="1:12" s="24" customFormat="1" ht="57" customHeight="1">
      <c r="A235" s="15"/>
      <c r="B235" s="172">
        <v>80</v>
      </c>
      <c r="C235" s="358"/>
      <c r="D235" s="358"/>
      <c r="E235" s="244" t="str">
        <f t="shared" si="3"/>
        <v/>
      </c>
      <c r="F235" s="244" t="str">
        <f t="shared" si="2"/>
        <v/>
      </c>
      <c r="G235" s="248"/>
      <c r="H235" s="36"/>
      <c r="I235" s="37" t="s">
        <v>3</v>
      </c>
      <c r="J235" s="37" t="s">
        <v>4</v>
      </c>
      <c r="K235" s="22"/>
      <c r="L235" s="38"/>
    </row>
    <row r="236" spans="1:12" s="24" customFormat="1" ht="57" customHeight="1">
      <c r="A236" s="15"/>
      <c r="B236" s="172">
        <v>81</v>
      </c>
      <c r="C236" s="358"/>
      <c r="D236" s="358"/>
      <c r="E236" s="244" t="str">
        <f t="shared" si="3"/>
        <v/>
      </c>
      <c r="F236" s="244" t="str">
        <f t="shared" si="2"/>
        <v/>
      </c>
      <c r="G236" s="248"/>
      <c r="H236" s="36"/>
      <c r="I236" s="37" t="s">
        <v>3</v>
      </c>
      <c r="J236" s="37" t="s">
        <v>4</v>
      </c>
      <c r="K236" s="22"/>
      <c r="L236" s="38"/>
    </row>
    <row r="237" spans="1:12" s="24" customFormat="1" ht="57" customHeight="1">
      <c r="A237" s="15"/>
      <c r="B237" s="172">
        <v>82</v>
      </c>
      <c r="C237" s="358"/>
      <c r="D237" s="358"/>
      <c r="E237" s="244" t="str">
        <f t="shared" si="3"/>
        <v/>
      </c>
      <c r="F237" s="244" t="str">
        <f t="shared" si="2"/>
        <v/>
      </c>
      <c r="G237" s="248"/>
      <c r="H237" s="36"/>
      <c r="I237" s="37" t="s">
        <v>3</v>
      </c>
      <c r="J237" s="37" t="s">
        <v>4</v>
      </c>
      <c r="K237" s="22"/>
      <c r="L237" s="38"/>
    </row>
    <row r="238" spans="1:12" s="24" customFormat="1" ht="57" customHeight="1">
      <c r="A238" s="15"/>
      <c r="B238" s="172">
        <v>83</v>
      </c>
      <c r="C238" s="358"/>
      <c r="D238" s="358"/>
      <c r="E238" s="244" t="str">
        <f t="shared" si="3"/>
        <v/>
      </c>
      <c r="F238" s="244" t="str">
        <f t="shared" si="2"/>
        <v/>
      </c>
      <c r="G238" s="248"/>
      <c r="H238" s="36"/>
      <c r="I238" s="37" t="s">
        <v>3</v>
      </c>
      <c r="J238" s="37" t="s">
        <v>4</v>
      </c>
      <c r="K238" s="22"/>
      <c r="L238" s="38"/>
    </row>
    <row r="239" spans="1:12" s="24" customFormat="1" ht="57" customHeight="1">
      <c r="A239" s="15"/>
      <c r="B239" s="172">
        <v>84</v>
      </c>
      <c r="C239" s="358"/>
      <c r="D239" s="358"/>
      <c r="E239" s="244" t="str">
        <f t="shared" si="3"/>
        <v/>
      </c>
      <c r="F239" s="244" t="str">
        <f t="shared" si="2"/>
        <v/>
      </c>
      <c r="G239" s="248"/>
      <c r="H239" s="36"/>
      <c r="I239" s="37" t="s">
        <v>3</v>
      </c>
      <c r="J239" s="37" t="s">
        <v>4</v>
      </c>
      <c r="K239" s="22"/>
      <c r="L239" s="38"/>
    </row>
    <row r="240" spans="1:12" s="24" customFormat="1" ht="57" customHeight="1">
      <c r="A240" s="15"/>
      <c r="B240" s="172">
        <v>85</v>
      </c>
      <c r="C240" s="358"/>
      <c r="D240" s="358"/>
      <c r="E240" s="244" t="str">
        <f t="shared" si="3"/>
        <v/>
      </c>
      <c r="F240" s="244" t="str">
        <f t="shared" si="2"/>
        <v/>
      </c>
      <c r="G240" s="248"/>
      <c r="H240" s="36"/>
      <c r="I240" s="37" t="s">
        <v>3</v>
      </c>
      <c r="J240" s="37" t="s">
        <v>4</v>
      </c>
      <c r="K240" s="22"/>
      <c r="L240" s="38"/>
    </row>
    <row r="241" spans="1:12" s="24" customFormat="1" ht="57" customHeight="1">
      <c r="A241" s="15"/>
      <c r="B241" s="172">
        <v>86</v>
      </c>
      <c r="C241" s="358"/>
      <c r="D241" s="358"/>
      <c r="E241" s="244" t="str">
        <f t="shared" si="3"/>
        <v/>
      </c>
      <c r="F241" s="244" t="str">
        <f t="shared" si="2"/>
        <v/>
      </c>
      <c r="G241" s="248"/>
      <c r="H241" s="36"/>
      <c r="I241" s="37" t="s">
        <v>3</v>
      </c>
      <c r="J241" s="37" t="s">
        <v>4</v>
      </c>
      <c r="K241" s="22"/>
      <c r="L241" s="38"/>
    </row>
    <row r="242" spans="1:12" s="24" customFormat="1" ht="57" customHeight="1">
      <c r="A242" s="15"/>
      <c r="B242" s="172">
        <v>87</v>
      </c>
      <c r="C242" s="358"/>
      <c r="D242" s="358"/>
      <c r="E242" s="244" t="str">
        <f t="shared" si="3"/>
        <v/>
      </c>
      <c r="F242" s="244" t="str">
        <f t="shared" si="2"/>
        <v/>
      </c>
      <c r="G242" s="248"/>
      <c r="H242" s="36"/>
      <c r="I242" s="37" t="s">
        <v>3</v>
      </c>
      <c r="J242" s="37" t="s">
        <v>4</v>
      </c>
      <c r="K242" s="22"/>
      <c r="L242" s="38"/>
    </row>
    <row r="243" spans="1:12" s="24" customFormat="1" ht="57" customHeight="1">
      <c r="A243" s="15"/>
      <c r="B243" s="172">
        <v>88</v>
      </c>
      <c r="C243" s="358"/>
      <c r="D243" s="358"/>
      <c r="E243" s="244" t="str">
        <f t="shared" si="3"/>
        <v/>
      </c>
      <c r="F243" s="244" t="str">
        <f t="shared" si="2"/>
        <v/>
      </c>
      <c r="G243" s="248"/>
      <c r="H243" s="36"/>
      <c r="I243" s="37" t="s">
        <v>3</v>
      </c>
      <c r="J243" s="37" t="s">
        <v>4</v>
      </c>
      <c r="K243" s="22"/>
      <c r="L243" s="38"/>
    </row>
    <row r="244" spans="1:12" s="24" customFormat="1" ht="57" customHeight="1">
      <c r="A244" s="15"/>
      <c r="B244" s="172">
        <v>89</v>
      </c>
      <c r="C244" s="358"/>
      <c r="D244" s="358"/>
      <c r="E244" s="244" t="str">
        <f t="shared" si="3"/>
        <v/>
      </c>
      <c r="F244" s="244" t="str">
        <f t="shared" si="2"/>
        <v/>
      </c>
      <c r="G244" s="248"/>
      <c r="H244" s="36"/>
      <c r="I244" s="37" t="s">
        <v>3</v>
      </c>
      <c r="J244" s="37" t="s">
        <v>4</v>
      </c>
      <c r="K244" s="22"/>
      <c r="L244" s="38"/>
    </row>
    <row r="245" spans="1:12" s="24" customFormat="1" ht="57" customHeight="1">
      <c r="A245" s="15"/>
      <c r="B245" s="172">
        <v>90</v>
      </c>
      <c r="C245" s="358"/>
      <c r="D245" s="358"/>
      <c r="E245" s="244" t="str">
        <f t="shared" si="3"/>
        <v/>
      </c>
      <c r="F245" s="244" t="str">
        <f t="shared" si="2"/>
        <v/>
      </c>
      <c r="G245" s="248"/>
      <c r="H245" s="36"/>
      <c r="I245" s="37" t="s">
        <v>3</v>
      </c>
      <c r="J245" s="37" t="s">
        <v>4</v>
      </c>
      <c r="K245" s="22"/>
      <c r="L245" s="38"/>
    </row>
    <row r="246" spans="1:12">
      <c r="B246" s="173"/>
      <c r="C246" s="40" t="s">
        <v>1</v>
      </c>
      <c r="D246" s="40" t="s">
        <v>1</v>
      </c>
      <c r="E246" s="40" t="s">
        <v>1</v>
      </c>
      <c r="F246" s="40" t="s">
        <v>1</v>
      </c>
      <c r="G246" s="40"/>
      <c r="H246" s="41"/>
      <c r="I246" s="32"/>
      <c r="J246" s="39"/>
      <c r="K246" s="33"/>
      <c r="L246" s="262"/>
    </row>
    <row r="247" spans="1:12">
      <c r="I247" s="16"/>
      <c r="J247" s="16"/>
    </row>
    <row r="249" spans="1:12">
      <c r="C249" s="263"/>
      <c r="D249" s="264"/>
    </row>
    <row r="250" spans="1:12">
      <c r="C250" s="263"/>
      <c r="D250" s="264"/>
    </row>
    <row r="251" spans="1:12" ht="19" customHeight="1">
      <c r="C251" s="263"/>
      <c r="D251" s="265"/>
    </row>
  </sheetData>
  <sheetProtection algorithmName="SHA-512" hashValue="Y+njEL2ucj/GwuQ5Y3N/YCyOQkzsx8ayllZeFF/ZV7OsPz18Zl8Uvlzj82K0I7evdG/DWh+OzCRPswGD6qAKHw==" saltValue="8KXVq/T2gp12NC3VTNAjdA==" spinCount="100000" sheet="1" formatCells="0" formatColumns="0"/>
  <mergeCells count="100">
    <mergeCell ref="C241:D241"/>
    <mergeCell ref="C242:D242"/>
    <mergeCell ref="C243:D243"/>
    <mergeCell ref="C244:D244"/>
    <mergeCell ref="C245:D245"/>
    <mergeCell ref="C236:D236"/>
    <mergeCell ref="C237:D237"/>
    <mergeCell ref="C238:D238"/>
    <mergeCell ref="C239:D239"/>
    <mergeCell ref="C240:D240"/>
    <mergeCell ref="C231:D231"/>
    <mergeCell ref="C232:D232"/>
    <mergeCell ref="C233:D233"/>
    <mergeCell ref="C234:D234"/>
    <mergeCell ref="C235:D235"/>
    <mergeCell ref="C226:D226"/>
    <mergeCell ref="C227:D227"/>
    <mergeCell ref="C228:D228"/>
    <mergeCell ref="C229:D229"/>
    <mergeCell ref="C230:D230"/>
    <mergeCell ref="C221:D221"/>
    <mergeCell ref="C222:D222"/>
    <mergeCell ref="C223:D223"/>
    <mergeCell ref="C224:D224"/>
    <mergeCell ref="C225:D225"/>
    <mergeCell ref="C216:D216"/>
    <mergeCell ref="C217:D217"/>
    <mergeCell ref="C218:D218"/>
    <mergeCell ref="C219:D219"/>
    <mergeCell ref="C220:D220"/>
    <mergeCell ref="C211:D211"/>
    <mergeCell ref="C212:D212"/>
    <mergeCell ref="C213:D213"/>
    <mergeCell ref="C214:D214"/>
    <mergeCell ref="C215:D215"/>
    <mergeCell ref="C206:D206"/>
    <mergeCell ref="C207:D207"/>
    <mergeCell ref="C208:D208"/>
    <mergeCell ref="C209:D209"/>
    <mergeCell ref="C210:D210"/>
    <mergeCell ref="C201:D201"/>
    <mergeCell ref="C202:D202"/>
    <mergeCell ref="C203:D203"/>
    <mergeCell ref="C204:D204"/>
    <mergeCell ref="C205:D205"/>
    <mergeCell ref="C196:D196"/>
    <mergeCell ref="C197:D197"/>
    <mergeCell ref="C198:D198"/>
    <mergeCell ref="C199:D199"/>
    <mergeCell ref="C200:D200"/>
    <mergeCell ref="C191:D191"/>
    <mergeCell ref="C192:D192"/>
    <mergeCell ref="C193:D193"/>
    <mergeCell ref="C194:D194"/>
    <mergeCell ref="C195:D195"/>
    <mergeCell ref="C186:D186"/>
    <mergeCell ref="C187:D187"/>
    <mergeCell ref="C188:D188"/>
    <mergeCell ref="C189:D189"/>
    <mergeCell ref="C190:D190"/>
    <mergeCell ref="C181:D181"/>
    <mergeCell ref="C182:D182"/>
    <mergeCell ref="C183:D183"/>
    <mergeCell ref="C184:D184"/>
    <mergeCell ref="C185:D185"/>
    <mergeCell ref="C176:D176"/>
    <mergeCell ref="C177:D177"/>
    <mergeCell ref="C178:D178"/>
    <mergeCell ref="C179:D179"/>
    <mergeCell ref="C180:D180"/>
    <mergeCell ref="C175:D175"/>
    <mergeCell ref="C167:D167"/>
    <mergeCell ref="C168:D168"/>
    <mergeCell ref="C169:D169"/>
    <mergeCell ref="C170:D170"/>
    <mergeCell ref="C171:D171"/>
    <mergeCell ref="C172:D172"/>
    <mergeCell ref="C174:D174"/>
    <mergeCell ref="C173:D173"/>
    <mergeCell ref="C166:D166"/>
    <mergeCell ref="C158:D158"/>
    <mergeCell ref="C159:D159"/>
    <mergeCell ref="C160:D160"/>
    <mergeCell ref="C161:D161"/>
    <mergeCell ref="C162:D162"/>
    <mergeCell ref="C156:D156"/>
    <mergeCell ref="C157:D157"/>
    <mergeCell ref="C163:D163"/>
    <mergeCell ref="C164:D164"/>
    <mergeCell ref="C165:D165"/>
    <mergeCell ref="G5:H5"/>
    <mergeCell ref="F8:J9"/>
    <mergeCell ref="B7:C7"/>
    <mergeCell ref="C9:D9"/>
    <mergeCell ref="C11:D11"/>
    <mergeCell ref="I1:K1"/>
    <mergeCell ref="I2:K2"/>
    <mergeCell ref="I3:K3"/>
    <mergeCell ref="I4:K4"/>
    <mergeCell ref="I5:K5"/>
  </mergeCells>
  <phoneticPr fontId="3" type="noConversion"/>
  <conditionalFormatting sqref="F156:F245">
    <cfRule type="expression" dxfId="68" priority="10">
      <formula>AND($F156&lt;&gt;$F$6,$F156&lt;&gt;"")</formula>
    </cfRule>
  </conditionalFormatting>
  <conditionalFormatting sqref="E156:E245">
    <cfRule type="expression" dxfId="67" priority="9">
      <formula>$E156=""&amp;$T$4&amp;""</formula>
    </cfRule>
  </conditionalFormatting>
  <conditionalFormatting sqref="D7:D8">
    <cfRule type="expression" dxfId="66" priority="4">
      <formula>$F$6&lt;&gt;999</formula>
    </cfRule>
  </conditionalFormatting>
  <conditionalFormatting sqref="H6:I6">
    <cfRule type="expression" dxfId="65" priority="2">
      <formula>OR($F$6=999,$F$6="")</formula>
    </cfRule>
  </conditionalFormatting>
  <conditionalFormatting sqref="H7:I7">
    <cfRule type="expression" dxfId="64" priority="1" stopIfTrue="1">
      <formula>AND($F$6&lt;&gt;999,OR($F$6="",$I$6="Non / No"))</formula>
    </cfRule>
  </conditionalFormatting>
  <dataValidations count="6">
    <dataValidation type="list" showErrorMessage="1" error="Il faut sélection à partir du menu déroulant soit  ✅  pour oui ou 🚫 pour non.  Ne pas saisir directement dans la cellule." prompt="Cliquez le triangle gris et sélectionnez soit ✅ ou 🚫._x000a_." sqref="I156:J245" xr:uid="{4793C0A5-82C1-3F40-8D6C-20E85A5DCC60}">
      <formula1>$V$2:$V$3</formula1>
    </dataValidation>
    <dataValidation type="whole" allowBlank="1" showInputMessage="1" showErrorMessage="1" error="Insérez un numéro entre 1 et 9999, ou laissez la cellule vide." sqref="D4" xr:uid="{7201C1C0-8852-E64F-A30A-F8C67C74373D}">
      <formula1>1</formula1>
      <formula2>9999</formula2>
    </dataValidation>
    <dataValidation type="custom" showErrorMessage="1" error="Ceci n'es pas une adresse courriel valide!" sqref="D3" xr:uid="{3482618E-B7B2-914E-BDE1-165904DE4442}">
      <formula1>AND(ISERROR(FIND(" ",D3)),LEN(D3)-LEN(SUBSTITUTE(D3,"@",""))=1,IFERROR(SEARCH("@",D3)&lt;SEARCH(".",D3,SEARCH("@",D3)),0),NOT(IFERROR(SEARCH("@",D3),0)=1),NOT(IFERROR(SEARCH(".",D3,SEARCH("@",D3))-SEARCH("@",D3),0)=1),LEFT(D3,1)&lt;&gt;".",RIGHT(D3,1)&lt;&gt;".")</formula1>
    </dataValidation>
    <dataValidation type="custom" showInputMessage="1" showErrorMessage="1" error="Assurez-vous que:_x000a_1- il n'y a pas d'espaces devant la première lettre du 'nom de la plante',_x000a_2- il y a un 'nom de plante' dans la rangée juste au-dessus de celle-ci." sqref="H157:H245" xr:uid="{ACB2F2FA-CAE1-4649-A33A-27F94FC09033}">
      <formula1>AND($H156&lt;&gt;"",LEFT($H157,1) &lt;&gt; " ")</formula1>
    </dataValidation>
    <dataValidation type="list" allowBlank="1" showInputMessage="1" showErrorMessage="1" sqref="I6:I7" xr:uid="{C60F883B-62A3-914B-99DA-EA948EB474EB}">
      <formula1>"Non / No, Oui / Yes"</formula1>
    </dataValidation>
    <dataValidation type="list" showErrorMessage="1" error="Ce numéro de Classes n'existe pas." sqref="C156:D245" xr:uid="{F519626C-7C85-0744-87E9-B32FDEA15CC8}">
      <formula1>$C$19:$C$155</formula1>
    </dataValidation>
  </dataValidations>
  <printOptions horizontalCentered="1"/>
  <pageMargins left="0.2" right="0.2" top="0.5" bottom="0.5" header="0.3" footer="0.3"/>
  <pageSetup scale="69" orientation="landscape" horizontalDpi="0" verticalDpi="0"/>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72E03883-C979-D247-A819-54A49BD62AA9}">
          <x14:formula1>
            <xm:f>Presentoir!$B$3:$B$34</xm:f>
          </x14:formula1>
          <xm:sqref>G156:G245</xm:sqref>
        </x14:dataValidation>
        <x14:dataValidation type="list" showInputMessage="1" showErrorMessage="1" xr:uid="{70B002BF-F780-B541-BB31-2E3460D2B331}">
          <x14:formula1>
            <xm:f>'Classe_Insc'!$D$4:$D$10</xm:f>
          </x14:formula1>
          <xm:sqref>D8</xm:sqref>
        </x14:dataValidation>
        <x14:dataValidation type="list" allowBlank="1" showInputMessage="1" showErrorMessage="1" xr:uid="{933FBCEB-43F4-3B44-B8F7-F331635091BC}">
          <x14:formula1>
            <xm:f>Presentoir!$D$3:$D$34</xm:f>
          </x14:formula1>
          <xm:sqref>D6</xm:sqref>
        </x14:dataValidation>
        <x14:dataValidation type="custom" allowBlank="1" showInputMessage="1" showErrorMessage="1" error="Pour utiliser cett feuille d'inscription, assurez vous qu'il n'y a pas de données inscrites dans la feuille 'English_Registration'." xr:uid="{EA5E1AD9-0B87-3A46-92FD-044670C9E4F5}">
          <x14:formula1>
            <xm:f>English_Registration!D2=""</xm:f>
          </x14:formula1>
          <xm:sqref>D2</xm:sqref>
        </x14:dataValidation>
        <x14:dataValidation type="custom" showInputMessage="1" showErrorMessage="1" error="Assurez-vous que:_x000a_1- un 'nom' et 'courriel' sont inscrits,_x000a_2- un 'présentoir', soit sélectionné,_x000a_3- la feuille 'English_Registration' n'est pas remplise,_x000a_4- il n'y a pas d'espaces devant le nom de la plante." xr:uid="{2CE10EA2-5DAC-5B49-A4C9-199E1D35F2B1}">
          <x14:formula1>
            <xm:f>AND($D$2&lt;&gt;"",$D$3&lt;&gt;"",$F$6 &lt;&gt; "",LEFT($H156,1) &lt;&gt; " ",English_Registration!H156="")</xm:f>
          </x14:formula1>
          <xm:sqref>H156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084C2-3303-8440-A1EC-618CA304B104}">
  <sheetPr codeName="Sheet6">
    <tabColor theme="9" tint="0.59999389629810485"/>
  </sheetPr>
  <dimension ref="A1:Z215"/>
  <sheetViews>
    <sheetView zoomScaleNormal="100" workbookViewId="0">
      <pane ySplit="165" topLeftCell="A166" activePane="bottomLeft" state="frozen"/>
      <selection pane="bottomLeft" activeCell="A2" sqref="A2"/>
    </sheetView>
  </sheetViews>
  <sheetFormatPr baseColWidth="10" defaultColWidth="10.83203125" defaultRowHeight="18.5"/>
  <cols>
    <col min="1" max="1" width="5.83203125" style="149" customWidth="1"/>
    <col min="2" max="2" width="28.6640625" style="111" customWidth="1"/>
    <col min="3" max="3" width="35.33203125" style="111" customWidth="1"/>
    <col min="4" max="4" width="23.6640625" style="111" customWidth="1"/>
    <col min="5" max="6" width="24.5" style="111" customWidth="1"/>
    <col min="7" max="7" width="31.5" style="111" customWidth="1"/>
    <col min="8" max="8" width="20.5" style="111" customWidth="1"/>
    <col min="9" max="9" width="7.83203125" style="111" customWidth="1"/>
    <col min="10" max="10" width="11.33203125" style="111" customWidth="1"/>
    <col min="11" max="24" width="10.83203125" style="111"/>
    <col min="25" max="25" width="23.6640625" style="111" customWidth="1"/>
    <col min="26" max="26" width="12.6640625" style="111" customWidth="1"/>
    <col min="27" max="16384" width="10.83203125" style="111"/>
  </cols>
  <sheetData>
    <row r="1" spans="1:26" s="99" customFormat="1" ht="23.5">
      <c r="A1" s="381" t="s">
        <v>377</v>
      </c>
      <c r="B1" s="382"/>
      <c r="C1" s="382"/>
      <c r="D1" s="382"/>
      <c r="E1" s="382"/>
      <c r="F1" s="382"/>
      <c r="G1" s="382"/>
      <c r="H1" s="383"/>
      <c r="I1" s="97"/>
      <c r="J1" s="98"/>
    </row>
    <row r="2" spans="1:26" s="99" customFormat="1" ht="19" customHeight="1" thickBot="1">
      <c r="A2" s="100"/>
      <c r="B2" s="100"/>
      <c r="C2" s="100"/>
      <c r="D2" s="175"/>
      <c r="E2" s="100"/>
      <c r="F2" s="100"/>
      <c r="G2" s="175"/>
      <c r="H2" s="100"/>
      <c r="I2" s="97"/>
      <c r="J2" s="98"/>
    </row>
    <row r="3" spans="1:26" s="99" customFormat="1" ht="19" hidden="1" customHeight="1">
      <c r="A3" s="100"/>
      <c r="B3" s="100"/>
      <c r="C3" s="100"/>
      <c r="D3" s="100"/>
      <c r="E3" s="100"/>
      <c r="F3" s="100"/>
      <c r="G3" s="100"/>
      <c r="H3" s="101" t="s">
        <v>378</v>
      </c>
      <c r="I3" s="97"/>
      <c r="J3" s="98"/>
      <c r="Y3" s="102"/>
      <c r="Z3" s="102"/>
    </row>
    <row r="4" spans="1:26" s="99" customFormat="1" ht="19" hidden="1" customHeight="1">
      <c r="A4" s="100"/>
      <c r="B4" s="100"/>
      <c r="C4" s="100"/>
      <c r="D4" s="100"/>
      <c r="E4" s="100"/>
      <c r="F4" s="100"/>
      <c r="G4" s="100"/>
      <c r="H4" s="103" t="s">
        <v>379</v>
      </c>
      <c r="I4" s="97"/>
      <c r="J4" s="98"/>
      <c r="Y4" s="102"/>
      <c r="Z4" s="102"/>
    </row>
    <row r="5" spans="1:26" s="99" customFormat="1" ht="19" hidden="1" customHeight="1">
      <c r="A5" s="100"/>
      <c r="B5" s="100"/>
      <c r="C5" s="100"/>
      <c r="D5" s="100"/>
      <c r="E5" s="100"/>
      <c r="F5" s="100"/>
      <c r="G5" s="100"/>
      <c r="H5" s="103" t="s">
        <v>380</v>
      </c>
      <c r="I5" s="97"/>
      <c r="J5" s="98"/>
      <c r="Y5" s="102"/>
      <c r="Z5" s="102"/>
    </row>
    <row r="6" spans="1:26" s="99" customFormat="1" ht="19" hidden="1" customHeight="1">
      <c r="A6" s="100"/>
      <c r="B6" s="100"/>
      <c r="C6" s="100"/>
      <c r="D6" s="100"/>
      <c r="E6" s="100"/>
      <c r="F6" s="100"/>
      <c r="G6" s="100"/>
      <c r="H6" s="103" t="s">
        <v>381</v>
      </c>
      <c r="I6" s="97"/>
      <c r="J6" s="98"/>
      <c r="Y6" s="102"/>
      <c r="Z6" s="102"/>
    </row>
    <row r="7" spans="1:26" s="99" customFormat="1" ht="19" hidden="1" customHeight="1">
      <c r="A7" s="100"/>
      <c r="B7" s="100"/>
      <c r="C7" s="100"/>
      <c r="D7" s="100"/>
      <c r="E7" s="100"/>
      <c r="F7" s="100"/>
      <c r="G7" s="100"/>
      <c r="H7" s="103" t="s">
        <v>382</v>
      </c>
      <c r="I7" s="97"/>
      <c r="J7" s="98"/>
      <c r="Y7" s="102"/>
      <c r="Z7" s="102"/>
    </row>
    <row r="8" spans="1:26" s="99" customFormat="1" ht="19" hidden="1" customHeight="1">
      <c r="A8" s="100"/>
      <c r="B8" s="100"/>
      <c r="C8" s="100"/>
      <c r="D8" s="100"/>
      <c r="E8" s="100"/>
      <c r="F8" s="100"/>
      <c r="G8" s="100"/>
      <c r="H8" s="103" t="s">
        <v>383</v>
      </c>
      <c r="I8" s="97"/>
      <c r="J8" s="98"/>
      <c r="Y8" s="102"/>
      <c r="Z8" s="102"/>
    </row>
    <row r="9" spans="1:26" s="99" customFormat="1" ht="19" hidden="1" customHeight="1">
      <c r="A9" s="100"/>
      <c r="B9" s="100"/>
      <c r="C9" s="100"/>
      <c r="D9" s="100"/>
      <c r="E9" s="100"/>
      <c r="F9" s="100"/>
      <c r="G9" s="100"/>
      <c r="H9" s="103" t="s">
        <v>384</v>
      </c>
      <c r="I9" s="97"/>
      <c r="J9" s="98"/>
      <c r="Y9" s="102"/>
      <c r="Z9" s="102"/>
    </row>
    <row r="10" spans="1:26" s="99" customFormat="1" ht="19" hidden="1" customHeight="1">
      <c r="A10" s="100"/>
      <c r="B10" s="100"/>
      <c r="C10" s="100"/>
      <c r="D10" s="100"/>
      <c r="E10" s="100"/>
      <c r="F10" s="100"/>
      <c r="G10" s="100"/>
      <c r="H10" s="103" t="s">
        <v>385</v>
      </c>
      <c r="I10" s="97"/>
      <c r="J10" s="98"/>
      <c r="Y10" s="102"/>
      <c r="Z10" s="102"/>
    </row>
    <row r="11" spans="1:26" s="99" customFormat="1" ht="19" hidden="1" customHeight="1">
      <c r="A11" s="100"/>
      <c r="B11" s="100"/>
      <c r="C11" s="100"/>
      <c r="D11" s="100"/>
      <c r="E11" s="100"/>
      <c r="F11" s="100"/>
      <c r="G11" s="100"/>
      <c r="H11" s="103" t="s">
        <v>386</v>
      </c>
      <c r="I11" s="97"/>
      <c r="J11" s="98"/>
      <c r="Y11" s="102"/>
      <c r="Z11" s="102"/>
    </row>
    <row r="12" spans="1:26" s="99" customFormat="1" ht="19" hidden="1" customHeight="1">
      <c r="A12" s="100"/>
      <c r="B12" s="100"/>
      <c r="C12" s="100"/>
      <c r="D12" s="100"/>
      <c r="E12" s="100"/>
      <c r="F12" s="100"/>
      <c r="G12" s="100"/>
      <c r="H12" s="103" t="s">
        <v>387</v>
      </c>
      <c r="I12" s="97"/>
      <c r="J12" s="98"/>
      <c r="Y12" s="102"/>
      <c r="Z12" s="102"/>
    </row>
    <row r="13" spans="1:26" s="99" customFormat="1" ht="19" hidden="1" customHeight="1">
      <c r="A13" s="100"/>
      <c r="B13" s="100"/>
      <c r="C13" s="100"/>
      <c r="D13" s="100"/>
      <c r="E13" s="100"/>
      <c r="F13" s="100"/>
      <c r="G13" s="100"/>
      <c r="H13" s="103" t="s">
        <v>388</v>
      </c>
      <c r="I13" s="97"/>
      <c r="J13" s="98"/>
      <c r="Y13" s="102"/>
      <c r="Z13" s="102"/>
    </row>
    <row r="14" spans="1:26" s="99" customFormat="1" ht="19" hidden="1" customHeight="1">
      <c r="A14" s="100"/>
      <c r="B14" s="100"/>
      <c r="C14" s="100"/>
      <c r="D14" s="100"/>
      <c r="E14" s="100"/>
      <c r="F14" s="100"/>
      <c r="G14" s="100"/>
      <c r="H14" s="103" t="s">
        <v>389</v>
      </c>
      <c r="I14" s="97"/>
      <c r="J14" s="98"/>
      <c r="Y14" s="102"/>
      <c r="Z14" s="102"/>
    </row>
    <row r="15" spans="1:26" s="99" customFormat="1" ht="19" hidden="1" customHeight="1">
      <c r="A15" s="100"/>
      <c r="B15" s="100"/>
      <c r="C15" s="100"/>
      <c r="D15" s="100"/>
      <c r="E15" s="100"/>
      <c r="F15" s="100"/>
      <c r="G15" s="100"/>
      <c r="H15" s="104" t="s">
        <v>390</v>
      </c>
      <c r="I15" s="97"/>
      <c r="J15" s="98"/>
      <c r="Y15" s="102"/>
      <c r="Z15" s="102"/>
    </row>
    <row r="16" spans="1:26" s="99" customFormat="1" ht="19" hidden="1" customHeight="1">
      <c r="A16" s="100"/>
      <c r="B16" s="100"/>
      <c r="C16" s="100"/>
      <c r="D16" s="100"/>
      <c r="E16" s="100"/>
      <c r="F16" s="100"/>
      <c r="G16" s="100"/>
      <c r="H16" s="104" t="s">
        <v>391</v>
      </c>
      <c r="I16" s="97"/>
      <c r="J16" s="98"/>
      <c r="Y16" s="102"/>
      <c r="Z16" s="102"/>
    </row>
    <row r="17" spans="1:26" s="99" customFormat="1" ht="19" hidden="1" customHeight="1">
      <c r="A17" s="100"/>
      <c r="B17" s="100"/>
      <c r="C17" s="100"/>
      <c r="D17" s="100"/>
      <c r="E17" s="100"/>
      <c r="F17" s="100"/>
      <c r="G17" s="100"/>
      <c r="H17" s="104" t="s">
        <v>392</v>
      </c>
      <c r="I17" s="97"/>
      <c r="J17" s="98"/>
      <c r="Y17" s="102"/>
      <c r="Z17" s="102"/>
    </row>
    <row r="18" spans="1:26" s="99" customFormat="1" ht="19" hidden="1" customHeight="1">
      <c r="A18" s="100"/>
      <c r="B18" s="100"/>
      <c r="C18" s="100"/>
      <c r="D18" s="100"/>
      <c r="E18" s="100"/>
      <c r="F18" s="100"/>
      <c r="G18" s="100"/>
      <c r="H18" s="104" t="s">
        <v>393</v>
      </c>
      <c r="I18" s="97"/>
      <c r="J18" s="98"/>
      <c r="Y18" s="102"/>
      <c r="Z18" s="102"/>
    </row>
    <row r="19" spans="1:26" s="99" customFormat="1" ht="19" hidden="1" customHeight="1">
      <c r="A19" s="100"/>
      <c r="B19" s="100"/>
      <c r="C19" s="100"/>
      <c r="D19" s="100"/>
      <c r="E19" s="100"/>
      <c r="F19" s="100"/>
      <c r="G19" s="100"/>
      <c r="H19" s="104" t="s">
        <v>394</v>
      </c>
      <c r="I19" s="97"/>
      <c r="J19" s="98"/>
      <c r="Y19" s="102"/>
      <c r="Z19" s="102"/>
    </row>
    <row r="20" spans="1:26" s="99" customFormat="1" ht="19" hidden="1" customHeight="1">
      <c r="A20" s="100"/>
      <c r="B20" s="100"/>
      <c r="C20" s="100"/>
      <c r="D20" s="100"/>
      <c r="E20" s="100"/>
      <c r="F20" s="100"/>
      <c r="G20" s="100"/>
      <c r="H20" s="104" t="s">
        <v>395</v>
      </c>
      <c r="I20" s="97"/>
      <c r="J20" s="98"/>
      <c r="Y20" s="102"/>
      <c r="Z20" s="102"/>
    </row>
    <row r="21" spans="1:26" s="99" customFormat="1" ht="19" hidden="1" customHeight="1">
      <c r="A21" s="100"/>
      <c r="B21" s="100"/>
      <c r="C21" s="100"/>
      <c r="D21" s="100"/>
      <c r="E21" s="100"/>
      <c r="F21" s="100"/>
      <c r="G21" s="100"/>
      <c r="H21" s="104" t="s">
        <v>396</v>
      </c>
      <c r="I21" s="97"/>
      <c r="J21" s="98"/>
      <c r="Y21" s="102"/>
      <c r="Z21" s="102"/>
    </row>
    <row r="22" spans="1:26" s="99" customFormat="1" ht="19" hidden="1" customHeight="1">
      <c r="A22" s="100"/>
      <c r="B22" s="100"/>
      <c r="C22" s="100"/>
      <c r="D22" s="100"/>
      <c r="E22" s="100"/>
      <c r="F22" s="100"/>
      <c r="G22" s="100"/>
      <c r="H22" s="105" t="s">
        <v>397</v>
      </c>
      <c r="I22" s="97"/>
      <c r="J22" s="98"/>
      <c r="Y22" s="102"/>
      <c r="Z22" s="102"/>
    </row>
    <row r="23" spans="1:26" s="99" customFormat="1" ht="19" hidden="1" customHeight="1">
      <c r="A23" s="100"/>
      <c r="B23" s="100"/>
      <c r="C23" s="100"/>
      <c r="D23" s="100"/>
      <c r="E23" s="100"/>
      <c r="F23" s="100"/>
      <c r="G23" s="100"/>
      <c r="H23" s="105" t="s">
        <v>398</v>
      </c>
      <c r="I23" s="97"/>
      <c r="J23" s="98"/>
      <c r="Y23" s="102"/>
      <c r="Z23" s="102"/>
    </row>
    <row r="24" spans="1:26" s="99" customFormat="1" ht="19" hidden="1" customHeight="1">
      <c r="A24" s="100"/>
      <c r="B24" s="100"/>
      <c r="C24" s="100"/>
      <c r="D24" s="100"/>
      <c r="E24" s="100"/>
      <c r="F24" s="100"/>
      <c r="G24" s="100"/>
      <c r="H24" s="105" t="s">
        <v>399</v>
      </c>
      <c r="I24" s="97"/>
      <c r="J24" s="98"/>
      <c r="Y24" s="102"/>
      <c r="Z24" s="102"/>
    </row>
    <row r="25" spans="1:26" s="99" customFormat="1" ht="19" hidden="1" customHeight="1">
      <c r="A25" s="100"/>
      <c r="B25" s="100"/>
      <c r="C25" s="100"/>
      <c r="D25" s="100"/>
      <c r="E25" s="100"/>
      <c r="F25" s="100"/>
      <c r="G25" s="100"/>
      <c r="H25" s="105" t="s">
        <v>400</v>
      </c>
      <c r="I25" s="97"/>
      <c r="J25" s="98"/>
      <c r="Y25" s="102"/>
      <c r="Z25" s="102"/>
    </row>
    <row r="26" spans="1:26" s="99" customFormat="1" ht="19" hidden="1" customHeight="1">
      <c r="A26" s="100"/>
      <c r="B26" s="100"/>
      <c r="C26" s="100"/>
      <c r="D26" s="100"/>
      <c r="E26" s="100"/>
      <c r="F26" s="100"/>
      <c r="G26" s="100"/>
      <c r="H26" s="105" t="s">
        <v>401</v>
      </c>
      <c r="I26" s="97"/>
      <c r="J26" s="98"/>
      <c r="Y26" s="102"/>
      <c r="Z26" s="102"/>
    </row>
    <row r="27" spans="1:26" s="99" customFormat="1" ht="19" hidden="1" customHeight="1">
      <c r="A27" s="100"/>
      <c r="B27" s="100"/>
      <c r="C27" s="100"/>
      <c r="D27" s="100"/>
      <c r="E27" s="100"/>
      <c r="F27" s="100"/>
      <c r="G27" s="100"/>
      <c r="H27" s="105" t="s">
        <v>402</v>
      </c>
      <c r="I27" s="97"/>
      <c r="J27" s="98"/>
      <c r="Y27" s="102"/>
      <c r="Z27" s="102"/>
    </row>
    <row r="28" spans="1:26" s="99" customFormat="1" ht="19" hidden="1" customHeight="1">
      <c r="A28" s="100"/>
      <c r="B28" s="100"/>
      <c r="C28" s="100"/>
      <c r="D28" s="100"/>
      <c r="E28" s="100"/>
      <c r="F28" s="100"/>
      <c r="G28" s="100"/>
      <c r="H28" s="105" t="s">
        <v>403</v>
      </c>
      <c r="I28" s="97"/>
      <c r="J28" s="98"/>
      <c r="Y28" s="102"/>
      <c r="Z28" s="102"/>
    </row>
    <row r="29" spans="1:26" s="99" customFormat="1" ht="19" hidden="1" customHeight="1">
      <c r="A29" s="100"/>
      <c r="B29" s="100"/>
      <c r="C29" s="100"/>
      <c r="D29" s="100"/>
      <c r="E29" s="100"/>
      <c r="F29" s="100"/>
      <c r="G29" s="100"/>
      <c r="H29" s="105" t="s">
        <v>404</v>
      </c>
      <c r="I29" s="97"/>
      <c r="J29" s="98"/>
      <c r="Y29" s="102"/>
      <c r="Z29" s="102"/>
    </row>
    <row r="30" spans="1:26" s="99" customFormat="1" ht="19" hidden="1" customHeight="1">
      <c r="A30" s="100"/>
      <c r="B30" s="100"/>
      <c r="C30" s="100"/>
      <c r="D30" s="100"/>
      <c r="E30" s="100"/>
      <c r="F30" s="100"/>
      <c r="G30" s="100"/>
      <c r="H30" s="106" t="s">
        <v>8</v>
      </c>
      <c r="I30" s="97"/>
      <c r="J30" s="98"/>
      <c r="Y30" s="102"/>
      <c r="Z30" s="102"/>
    </row>
    <row r="31" spans="1:26" s="99" customFormat="1" ht="19" hidden="1" customHeight="1">
      <c r="A31" s="100"/>
      <c r="B31" s="100"/>
      <c r="C31" s="100"/>
      <c r="D31" s="100"/>
      <c r="E31" s="100"/>
      <c r="F31" s="100"/>
      <c r="G31" s="100"/>
      <c r="H31" s="104" t="s">
        <v>405</v>
      </c>
      <c r="I31" s="97"/>
      <c r="J31" s="98"/>
      <c r="Y31" s="102"/>
      <c r="Z31" s="102"/>
    </row>
    <row r="32" spans="1:26" s="99" customFormat="1" ht="19" hidden="1" customHeight="1">
      <c r="A32" s="100"/>
      <c r="B32" s="100"/>
      <c r="C32" s="100"/>
      <c r="D32" s="100"/>
      <c r="E32" s="100"/>
      <c r="F32" s="100"/>
      <c r="G32" s="100"/>
      <c r="H32" s="104" t="s">
        <v>406</v>
      </c>
      <c r="I32" s="97"/>
      <c r="J32" s="98"/>
      <c r="Y32" s="102"/>
      <c r="Z32" s="102"/>
    </row>
    <row r="33" spans="1:26" s="99" customFormat="1" ht="19" hidden="1" customHeight="1">
      <c r="A33" s="100"/>
      <c r="B33" s="100"/>
      <c r="C33" s="100"/>
      <c r="D33" s="100"/>
      <c r="E33" s="100"/>
      <c r="F33" s="100"/>
      <c r="G33" s="100"/>
      <c r="H33" s="104" t="s">
        <v>407</v>
      </c>
      <c r="I33" s="97"/>
      <c r="J33" s="98"/>
      <c r="Y33" s="102"/>
      <c r="Z33" s="102"/>
    </row>
    <row r="34" spans="1:26" s="99" customFormat="1" ht="19" hidden="1" customHeight="1">
      <c r="A34" s="100"/>
      <c r="B34" s="100"/>
      <c r="C34" s="100"/>
      <c r="D34" s="100"/>
      <c r="E34" s="100"/>
      <c r="F34" s="100"/>
      <c r="G34" s="100"/>
      <c r="H34" s="104" t="s">
        <v>408</v>
      </c>
      <c r="I34" s="97"/>
      <c r="J34" s="98"/>
      <c r="Y34" s="102"/>
      <c r="Z34" s="102"/>
    </row>
    <row r="35" spans="1:26" s="99" customFormat="1" ht="19" hidden="1" customHeight="1">
      <c r="A35" s="100"/>
      <c r="B35" s="100"/>
      <c r="C35" s="100"/>
      <c r="D35" s="100"/>
      <c r="E35" s="100"/>
      <c r="F35" s="100"/>
      <c r="G35" s="100"/>
      <c r="H35" s="104" t="s">
        <v>409</v>
      </c>
      <c r="I35" s="97"/>
      <c r="J35" s="98"/>
      <c r="Y35" s="102"/>
      <c r="Z35" s="102"/>
    </row>
    <row r="36" spans="1:26" s="99" customFormat="1" ht="19" hidden="1" customHeight="1">
      <c r="A36" s="100"/>
      <c r="B36" s="100"/>
      <c r="C36" s="100"/>
      <c r="D36" s="100"/>
      <c r="E36" s="100"/>
      <c r="F36" s="100"/>
      <c r="G36" s="100"/>
      <c r="H36" s="104" t="s">
        <v>410</v>
      </c>
      <c r="I36" s="97"/>
      <c r="J36" s="98"/>
      <c r="Y36" s="102"/>
      <c r="Z36" s="102"/>
    </row>
    <row r="37" spans="1:26" s="99" customFormat="1" ht="19" hidden="1" customHeight="1">
      <c r="A37" s="100"/>
      <c r="B37" s="100"/>
      <c r="C37" s="100"/>
      <c r="D37" s="100"/>
      <c r="E37" s="100"/>
      <c r="F37" s="100"/>
      <c r="G37" s="100"/>
      <c r="H37" s="104" t="s">
        <v>411</v>
      </c>
      <c r="I37" s="97"/>
      <c r="J37" s="98"/>
      <c r="Y37" s="102"/>
      <c r="Z37" s="102"/>
    </row>
    <row r="38" spans="1:26" s="99" customFormat="1" ht="19" hidden="1" customHeight="1">
      <c r="A38" s="100"/>
      <c r="B38" s="100"/>
      <c r="C38" s="100"/>
      <c r="D38" s="100"/>
      <c r="E38" s="100"/>
      <c r="F38" s="100"/>
      <c r="G38" s="100"/>
      <c r="H38" s="106" t="s">
        <v>9</v>
      </c>
      <c r="I38" s="97"/>
      <c r="J38" s="98"/>
      <c r="Y38" s="102"/>
      <c r="Z38" s="102"/>
    </row>
    <row r="39" spans="1:26" s="99" customFormat="1" ht="19" hidden="1" customHeight="1">
      <c r="A39" s="100"/>
      <c r="B39" s="100"/>
      <c r="C39" s="100"/>
      <c r="D39" s="100"/>
      <c r="E39" s="100"/>
      <c r="F39" s="100"/>
      <c r="G39" s="100"/>
      <c r="H39" s="104" t="s">
        <v>412</v>
      </c>
      <c r="I39" s="97"/>
      <c r="J39" s="98"/>
      <c r="Y39" s="102"/>
      <c r="Z39" s="102"/>
    </row>
    <row r="40" spans="1:26" s="99" customFormat="1" ht="19" hidden="1" customHeight="1">
      <c r="A40" s="100"/>
      <c r="B40" s="100"/>
      <c r="C40" s="100"/>
      <c r="D40" s="100"/>
      <c r="E40" s="100"/>
      <c r="F40" s="100"/>
      <c r="G40" s="100"/>
      <c r="H40" s="104" t="s">
        <v>413</v>
      </c>
      <c r="I40" s="97"/>
      <c r="J40" s="98"/>
      <c r="Y40" s="102"/>
      <c r="Z40" s="102"/>
    </row>
    <row r="41" spans="1:26" s="99" customFormat="1" ht="19" hidden="1" customHeight="1">
      <c r="A41" s="100"/>
      <c r="B41" s="100"/>
      <c r="C41" s="100"/>
      <c r="D41" s="100"/>
      <c r="E41" s="100"/>
      <c r="F41" s="100"/>
      <c r="G41" s="100"/>
      <c r="H41" s="104" t="s">
        <v>414</v>
      </c>
      <c r="I41" s="97"/>
      <c r="J41" s="98"/>
      <c r="Y41" s="102"/>
      <c r="Z41" s="102"/>
    </row>
    <row r="42" spans="1:26" s="99" customFormat="1" ht="19" hidden="1" customHeight="1">
      <c r="A42" s="100"/>
      <c r="B42" s="100"/>
      <c r="C42" s="100"/>
      <c r="D42" s="100"/>
      <c r="E42" s="100"/>
      <c r="F42" s="100"/>
      <c r="G42" s="100"/>
      <c r="H42" s="104" t="s">
        <v>415</v>
      </c>
      <c r="I42" s="97"/>
      <c r="J42" s="98"/>
      <c r="Y42" s="102"/>
      <c r="Z42" s="102"/>
    </row>
    <row r="43" spans="1:26" s="99" customFormat="1" ht="19" hidden="1" customHeight="1">
      <c r="A43" s="100"/>
      <c r="B43" s="100"/>
      <c r="C43" s="100"/>
      <c r="D43" s="100"/>
      <c r="E43" s="100"/>
      <c r="F43" s="100"/>
      <c r="G43" s="100"/>
      <c r="H43" s="106" t="s">
        <v>10</v>
      </c>
      <c r="I43" s="97"/>
      <c r="J43" s="98"/>
      <c r="Y43" s="102"/>
      <c r="Z43" s="102"/>
    </row>
    <row r="44" spans="1:26" s="99" customFormat="1" ht="19" hidden="1" customHeight="1">
      <c r="A44" s="100"/>
      <c r="B44" s="100"/>
      <c r="C44" s="100"/>
      <c r="D44" s="100"/>
      <c r="E44" s="100"/>
      <c r="F44" s="100"/>
      <c r="G44" s="100"/>
      <c r="H44" s="104" t="s">
        <v>416</v>
      </c>
      <c r="I44" s="97"/>
      <c r="J44" s="98"/>
      <c r="Y44" s="102"/>
      <c r="Z44" s="102"/>
    </row>
    <row r="45" spans="1:26" s="99" customFormat="1" ht="19" hidden="1" customHeight="1">
      <c r="A45" s="100"/>
      <c r="B45" s="100"/>
      <c r="C45" s="100"/>
      <c r="D45" s="100"/>
      <c r="E45" s="100"/>
      <c r="F45" s="100"/>
      <c r="G45" s="100"/>
      <c r="H45" s="104" t="s">
        <v>417</v>
      </c>
      <c r="I45" s="97"/>
      <c r="J45" s="98"/>
      <c r="Y45" s="102"/>
      <c r="Z45" s="102"/>
    </row>
    <row r="46" spans="1:26" s="99" customFormat="1" ht="19" hidden="1" customHeight="1">
      <c r="A46" s="100"/>
      <c r="B46" s="100"/>
      <c r="C46" s="100"/>
      <c r="D46" s="100"/>
      <c r="E46" s="100"/>
      <c r="F46" s="100"/>
      <c r="G46" s="100"/>
      <c r="H46" s="106" t="s">
        <v>11</v>
      </c>
      <c r="I46" s="97"/>
      <c r="J46" s="98"/>
      <c r="Y46" s="102"/>
      <c r="Z46" s="102"/>
    </row>
    <row r="47" spans="1:26" s="99" customFormat="1" ht="19" hidden="1" customHeight="1">
      <c r="A47" s="100"/>
      <c r="B47" s="100"/>
      <c r="C47" s="100"/>
      <c r="D47" s="100"/>
      <c r="E47" s="100"/>
      <c r="F47" s="100"/>
      <c r="G47" s="100"/>
      <c r="H47" s="106" t="s">
        <v>12</v>
      </c>
      <c r="I47" s="97"/>
      <c r="J47" s="98"/>
      <c r="Y47" s="102"/>
      <c r="Z47" s="102"/>
    </row>
    <row r="48" spans="1:26" s="99" customFormat="1" ht="19" hidden="1" customHeight="1">
      <c r="A48" s="100"/>
      <c r="B48" s="100"/>
      <c r="C48" s="100"/>
      <c r="D48" s="100"/>
      <c r="E48" s="100"/>
      <c r="F48" s="100"/>
      <c r="G48" s="100"/>
      <c r="H48" s="106" t="s">
        <v>13</v>
      </c>
      <c r="I48" s="97"/>
      <c r="J48" s="98"/>
      <c r="Y48" s="102"/>
      <c r="Z48" s="102"/>
    </row>
    <row r="49" spans="1:26" s="99" customFormat="1" ht="19" hidden="1" customHeight="1">
      <c r="A49" s="100"/>
      <c r="B49" s="100"/>
      <c r="C49" s="100"/>
      <c r="D49" s="100"/>
      <c r="E49" s="100"/>
      <c r="F49" s="100"/>
      <c r="G49" s="100"/>
      <c r="H49" s="106" t="s">
        <v>14</v>
      </c>
      <c r="I49" s="97"/>
      <c r="J49" s="98"/>
      <c r="Y49" s="102"/>
      <c r="Z49" s="102"/>
    </row>
    <row r="50" spans="1:26" s="99" customFormat="1" ht="19" hidden="1" customHeight="1">
      <c r="A50" s="100"/>
      <c r="B50" s="100"/>
      <c r="C50" s="100"/>
      <c r="D50" s="100"/>
      <c r="E50" s="100"/>
      <c r="F50" s="100"/>
      <c r="G50" s="100"/>
      <c r="H50" s="106" t="s">
        <v>15</v>
      </c>
      <c r="I50" s="97"/>
      <c r="J50" s="98"/>
      <c r="Y50" s="102"/>
      <c r="Z50" s="102"/>
    </row>
    <row r="51" spans="1:26" s="99" customFormat="1" ht="19" hidden="1" customHeight="1">
      <c r="A51" s="100"/>
      <c r="B51" s="100"/>
      <c r="C51" s="100"/>
      <c r="D51" s="100"/>
      <c r="E51" s="100"/>
      <c r="F51" s="100"/>
      <c r="G51" s="100"/>
      <c r="H51" s="106" t="s">
        <v>16</v>
      </c>
      <c r="I51" s="97"/>
      <c r="J51" s="98"/>
      <c r="Y51" s="102"/>
      <c r="Z51" s="102"/>
    </row>
    <row r="52" spans="1:26" s="99" customFormat="1" ht="19" hidden="1" customHeight="1">
      <c r="A52" s="100"/>
      <c r="B52" s="100"/>
      <c r="C52" s="100"/>
      <c r="D52" s="100"/>
      <c r="E52" s="100"/>
      <c r="F52" s="100"/>
      <c r="G52" s="100"/>
      <c r="H52" s="106" t="s">
        <v>17</v>
      </c>
      <c r="I52" s="97"/>
      <c r="J52" s="98"/>
      <c r="Y52" s="102"/>
      <c r="Z52" s="102"/>
    </row>
    <row r="53" spans="1:26" s="99" customFormat="1" ht="19" hidden="1" customHeight="1">
      <c r="A53" s="100"/>
      <c r="B53" s="100"/>
      <c r="C53" s="100"/>
      <c r="D53" s="100"/>
      <c r="E53" s="100"/>
      <c r="F53" s="100"/>
      <c r="G53" s="100"/>
      <c r="H53" s="106" t="s">
        <v>18</v>
      </c>
      <c r="I53" s="97"/>
      <c r="J53" s="98"/>
      <c r="Y53" s="102"/>
      <c r="Z53" s="102"/>
    </row>
    <row r="54" spans="1:26" s="99" customFormat="1" ht="19" hidden="1" customHeight="1">
      <c r="A54" s="100"/>
      <c r="B54" s="100"/>
      <c r="C54" s="100"/>
      <c r="D54" s="100"/>
      <c r="E54" s="100"/>
      <c r="F54" s="100"/>
      <c r="G54" s="100"/>
      <c r="H54" s="106" t="s">
        <v>19</v>
      </c>
      <c r="I54" s="97"/>
      <c r="J54" s="98"/>
      <c r="Y54" s="102"/>
      <c r="Z54" s="102"/>
    </row>
    <row r="55" spans="1:26" s="99" customFormat="1" ht="19" hidden="1" customHeight="1">
      <c r="A55" s="100"/>
      <c r="B55" s="100"/>
      <c r="C55" s="100"/>
      <c r="D55" s="100"/>
      <c r="E55" s="100"/>
      <c r="F55" s="100"/>
      <c r="G55" s="100"/>
      <c r="H55" s="106" t="s">
        <v>20</v>
      </c>
      <c r="I55" s="97"/>
      <c r="J55" s="98"/>
      <c r="Y55" s="102"/>
      <c r="Z55" s="102"/>
    </row>
    <row r="56" spans="1:26" s="99" customFormat="1" ht="19" hidden="1" customHeight="1">
      <c r="A56" s="100"/>
      <c r="B56" s="100"/>
      <c r="C56" s="100"/>
      <c r="D56" s="100"/>
      <c r="E56" s="100"/>
      <c r="F56" s="100"/>
      <c r="G56" s="100"/>
      <c r="H56" s="106" t="s">
        <v>21</v>
      </c>
      <c r="I56" s="97"/>
      <c r="J56" s="98"/>
      <c r="Y56" s="102"/>
      <c r="Z56" s="102"/>
    </row>
    <row r="57" spans="1:26" s="99" customFormat="1" ht="19" hidden="1" customHeight="1">
      <c r="A57" s="100"/>
      <c r="B57" s="100"/>
      <c r="C57" s="100"/>
      <c r="D57" s="100"/>
      <c r="E57" s="100"/>
      <c r="F57" s="100"/>
      <c r="G57" s="100"/>
      <c r="H57" s="106" t="s">
        <v>22</v>
      </c>
      <c r="I57" s="97"/>
      <c r="J57" s="98"/>
      <c r="Y57" s="102"/>
      <c r="Z57" s="102"/>
    </row>
    <row r="58" spans="1:26" s="99" customFormat="1" ht="19" hidden="1" customHeight="1">
      <c r="A58" s="100"/>
      <c r="B58" s="100"/>
      <c r="C58" s="100"/>
      <c r="D58" s="100"/>
      <c r="E58" s="100"/>
      <c r="F58" s="100"/>
      <c r="G58" s="100"/>
      <c r="H58" s="106" t="s">
        <v>23</v>
      </c>
      <c r="I58" s="97"/>
      <c r="J58" s="98"/>
      <c r="Y58" s="102"/>
      <c r="Z58" s="102"/>
    </row>
    <row r="59" spans="1:26" s="99" customFormat="1" ht="19" hidden="1" customHeight="1">
      <c r="A59" s="100"/>
      <c r="B59" s="100"/>
      <c r="C59" s="100"/>
      <c r="D59" s="100"/>
      <c r="E59" s="100"/>
      <c r="F59" s="100"/>
      <c r="G59" s="100"/>
      <c r="H59" s="106" t="s">
        <v>24</v>
      </c>
      <c r="I59" s="97"/>
      <c r="J59" s="98"/>
      <c r="Y59" s="102"/>
      <c r="Z59" s="102"/>
    </row>
    <row r="60" spans="1:26" s="99" customFormat="1" ht="19" hidden="1" customHeight="1">
      <c r="A60" s="100"/>
      <c r="B60" s="100"/>
      <c r="C60" s="100"/>
      <c r="D60" s="100"/>
      <c r="E60" s="100"/>
      <c r="F60" s="100"/>
      <c r="G60" s="100"/>
      <c r="H60" s="106" t="s">
        <v>25</v>
      </c>
      <c r="I60" s="97"/>
      <c r="J60" s="98"/>
      <c r="Y60" s="102"/>
      <c r="Z60" s="102"/>
    </row>
    <row r="61" spans="1:26" s="99" customFormat="1" ht="19" hidden="1" customHeight="1">
      <c r="A61" s="100"/>
      <c r="B61" s="100"/>
      <c r="C61" s="100"/>
      <c r="D61" s="100"/>
      <c r="E61" s="100"/>
      <c r="F61" s="100"/>
      <c r="G61" s="100"/>
      <c r="H61" s="106" t="s">
        <v>26</v>
      </c>
      <c r="I61" s="97"/>
      <c r="J61" s="98"/>
      <c r="Y61" s="102"/>
      <c r="Z61" s="102"/>
    </row>
    <row r="62" spans="1:26" s="99" customFormat="1" ht="19" hidden="1" customHeight="1">
      <c r="A62" s="100"/>
      <c r="B62" s="100"/>
      <c r="C62" s="100"/>
      <c r="D62" s="100"/>
      <c r="E62" s="100"/>
      <c r="F62" s="100"/>
      <c r="G62" s="100"/>
      <c r="H62" s="106" t="s">
        <v>27</v>
      </c>
      <c r="I62" s="97"/>
      <c r="J62" s="98"/>
      <c r="Y62" s="102"/>
      <c r="Z62" s="102"/>
    </row>
    <row r="63" spans="1:26" s="99" customFormat="1" ht="19" hidden="1" customHeight="1">
      <c r="A63" s="100"/>
      <c r="B63" s="100"/>
      <c r="C63" s="100"/>
      <c r="D63" s="100"/>
      <c r="E63" s="100"/>
      <c r="F63" s="100"/>
      <c r="G63" s="100"/>
      <c r="H63" s="103" t="s">
        <v>28</v>
      </c>
      <c r="I63" s="97"/>
      <c r="J63" s="98"/>
      <c r="Y63" s="102"/>
      <c r="Z63" s="102"/>
    </row>
    <row r="64" spans="1:26" s="99" customFormat="1" ht="19" hidden="1" customHeight="1">
      <c r="A64" s="100"/>
      <c r="B64" s="100"/>
      <c r="C64" s="100"/>
      <c r="D64" s="100"/>
      <c r="E64" s="100"/>
      <c r="F64" s="100"/>
      <c r="G64" s="100"/>
      <c r="H64" s="105" t="s">
        <v>418</v>
      </c>
      <c r="I64" s="97"/>
      <c r="J64" s="98"/>
      <c r="Y64" s="102"/>
      <c r="Z64" s="102"/>
    </row>
    <row r="65" spans="1:26" s="99" customFormat="1" ht="19" hidden="1" customHeight="1">
      <c r="A65" s="100"/>
      <c r="B65" s="100"/>
      <c r="C65" s="100"/>
      <c r="D65" s="100"/>
      <c r="E65" s="100"/>
      <c r="F65" s="100"/>
      <c r="G65" s="100"/>
      <c r="H65" s="105" t="s">
        <v>419</v>
      </c>
      <c r="I65" s="97"/>
      <c r="J65" s="98"/>
      <c r="Y65" s="102"/>
      <c r="Z65" s="102"/>
    </row>
    <row r="66" spans="1:26" s="99" customFormat="1" ht="19" hidden="1" customHeight="1">
      <c r="A66" s="100"/>
      <c r="B66" s="100"/>
      <c r="C66" s="100"/>
      <c r="D66" s="100"/>
      <c r="E66" s="100"/>
      <c r="F66" s="100"/>
      <c r="G66" s="100"/>
      <c r="H66" s="105" t="s">
        <v>420</v>
      </c>
      <c r="I66" s="97"/>
      <c r="J66" s="98"/>
      <c r="Y66" s="102"/>
      <c r="Z66" s="102"/>
    </row>
    <row r="67" spans="1:26" s="99" customFormat="1" ht="19" hidden="1" customHeight="1">
      <c r="A67" s="100"/>
      <c r="B67" s="100"/>
      <c r="C67" s="100"/>
      <c r="D67" s="100"/>
      <c r="E67" s="100"/>
      <c r="F67" s="100"/>
      <c r="G67" s="100"/>
      <c r="H67" s="105" t="s">
        <v>421</v>
      </c>
      <c r="I67" s="97"/>
      <c r="J67" s="98"/>
      <c r="Y67" s="102"/>
      <c r="Z67" s="102"/>
    </row>
    <row r="68" spans="1:26" s="99" customFormat="1" ht="19" hidden="1" customHeight="1">
      <c r="A68" s="100"/>
      <c r="B68" s="100"/>
      <c r="C68" s="100"/>
      <c r="D68" s="100"/>
      <c r="E68" s="100"/>
      <c r="F68" s="100"/>
      <c r="G68" s="100"/>
      <c r="H68" s="105" t="s">
        <v>422</v>
      </c>
      <c r="I68" s="97"/>
      <c r="J68" s="98"/>
      <c r="Y68" s="102"/>
      <c r="Z68" s="102"/>
    </row>
    <row r="69" spans="1:26" s="99" customFormat="1" ht="19" hidden="1" customHeight="1">
      <c r="A69" s="100"/>
      <c r="B69" s="100"/>
      <c r="C69" s="100"/>
      <c r="D69" s="100"/>
      <c r="E69" s="100"/>
      <c r="F69" s="100"/>
      <c r="G69" s="100"/>
      <c r="H69" s="105" t="s">
        <v>423</v>
      </c>
      <c r="I69" s="97"/>
      <c r="J69" s="98"/>
      <c r="Y69" s="102"/>
      <c r="Z69" s="102"/>
    </row>
    <row r="70" spans="1:26" s="99" customFormat="1" ht="19" hidden="1" customHeight="1">
      <c r="A70" s="100"/>
      <c r="B70" s="100"/>
      <c r="C70" s="100"/>
      <c r="D70" s="100"/>
      <c r="E70" s="100"/>
      <c r="F70" s="100"/>
      <c r="G70" s="100"/>
      <c r="H70" s="105" t="s">
        <v>424</v>
      </c>
      <c r="I70" s="97"/>
      <c r="J70" s="98"/>
      <c r="Y70" s="102"/>
      <c r="Z70" s="102"/>
    </row>
    <row r="71" spans="1:26" s="99" customFormat="1" ht="19" hidden="1" customHeight="1">
      <c r="A71" s="100"/>
      <c r="B71" s="100"/>
      <c r="C71" s="100"/>
      <c r="D71" s="100"/>
      <c r="E71" s="100"/>
      <c r="F71" s="100"/>
      <c r="G71" s="100"/>
      <c r="H71" s="103" t="s">
        <v>29</v>
      </c>
      <c r="I71" s="97"/>
      <c r="J71" s="98"/>
      <c r="Y71" s="102"/>
      <c r="Z71" s="102"/>
    </row>
    <row r="72" spans="1:26" s="99" customFormat="1" ht="19" hidden="1" customHeight="1">
      <c r="A72" s="100"/>
      <c r="B72" s="100"/>
      <c r="C72" s="100"/>
      <c r="D72" s="100"/>
      <c r="E72" s="100"/>
      <c r="F72" s="100"/>
      <c r="G72" s="100"/>
      <c r="H72" s="105" t="s">
        <v>425</v>
      </c>
      <c r="I72" s="97"/>
      <c r="J72" s="98"/>
      <c r="Y72" s="102"/>
      <c r="Z72" s="102"/>
    </row>
    <row r="73" spans="1:26" s="99" customFormat="1" ht="19" hidden="1" customHeight="1">
      <c r="A73" s="100"/>
      <c r="B73" s="100"/>
      <c r="C73" s="100"/>
      <c r="D73" s="100"/>
      <c r="E73" s="100"/>
      <c r="F73" s="100"/>
      <c r="G73" s="100"/>
      <c r="H73" s="105" t="s">
        <v>426</v>
      </c>
      <c r="I73" s="97"/>
      <c r="J73" s="98"/>
      <c r="Y73" s="102"/>
      <c r="Z73" s="102"/>
    </row>
    <row r="74" spans="1:26" s="99" customFormat="1" ht="19" hidden="1" customHeight="1">
      <c r="A74" s="100"/>
      <c r="B74" s="100"/>
      <c r="C74" s="100"/>
      <c r="D74" s="100"/>
      <c r="E74" s="100"/>
      <c r="F74" s="100"/>
      <c r="G74" s="100"/>
      <c r="H74" s="105" t="s">
        <v>427</v>
      </c>
      <c r="I74" s="97"/>
      <c r="J74" s="98"/>
      <c r="Y74" s="102"/>
      <c r="Z74" s="102"/>
    </row>
    <row r="75" spans="1:26" s="99" customFormat="1" ht="19" hidden="1" customHeight="1">
      <c r="A75" s="100"/>
      <c r="B75" s="100"/>
      <c r="C75" s="100"/>
      <c r="D75" s="100"/>
      <c r="E75" s="100"/>
      <c r="F75" s="100"/>
      <c r="G75" s="100"/>
      <c r="H75" s="105" t="s">
        <v>428</v>
      </c>
      <c r="I75" s="97"/>
      <c r="J75" s="98"/>
      <c r="Y75" s="102"/>
      <c r="Z75" s="102"/>
    </row>
    <row r="76" spans="1:26" s="99" customFormat="1" ht="19" hidden="1" customHeight="1">
      <c r="A76" s="100"/>
      <c r="B76" s="100"/>
      <c r="C76" s="100"/>
      <c r="D76" s="100"/>
      <c r="E76" s="100"/>
      <c r="F76" s="100"/>
      <c r="G76" s="100"/>
      <c r="H76" s="105" t="s">
        <v>429</v>
      </c>
      <c r="I76" s="97"/>
      <c r="J76" s="98"/>
      <c r="Y76" s="102"/>
      <c r="Z76" s="102"/>
    </row>
    <row r="77" spans="1:26" s="99" customFormat="1" ht="19" hidden="1" customHeight="1">
      <c r="A77" s="100"/>
      <c r="B77" s="100"/>
      <c r="C77" s="100"/>
      <c r="D77" s="100"/>
      <c r="E77" s="100"/>
      <c r="F77" s="100"/>
      <c r="G77" s="100"/>
      <c r="H77" s="106" t="s">
        <v>30</v>
      </c>
      <c r="I77" s="97"/>
      <c r="J77" s="98"/>
      <c r="Y77" s="102"/>
      <c r="Z77" s="102"/>
    </row>
    <row r="78" spans="1:26" s="99" customFormat="1" ht="19" hidden="1" customHeight="1">
      <c r="A78" s="100"/>
      <c r="B78" s="100"/>
      <c r="C78" s="100"/>
      <c r="D78" s="100"/>
      <c r="E78" s="100"/>
      <c r="F78" s="100"/>
      <c r="G78" s="100"/>
      <c r="H78" s="106" t="s">
        <v>31</v>
      </c>
      <c r="I78" s="97"/>
      <c r="J78" s="98"/>
      <c r="Y78" s="102"/>
      <c r="Z78" s="102"/>
    </row>
    <row r="79" spans="1:26" s="99" customFormat="1" ht="19" hidden="1" customHeight="1">
      <c r="A79" s="100"/>
      <c r="B79" s="100"/>
      <c r="C79" s="100"/>
      <c r="D79" s="100"/>
      <c r="E79" s="100"/>
      <c r="F79" s="100"/>
      <c r="G79" s="100"/>
      <c r="H79" s="106" t="s">
        <v>32</v>
      </c>
      <c r="I79" s="97"/>
      <c r="J79" s="98"/>
      <c r="Y79" s="102"/>
      <c r="Z79" s="102"/>
    </row>
    <row r="80" spans="1:26" s="99" customFormat="1" ht="19" hidden="1" customHeight="1">
      <c r="A80" s="100"/>
      <c r="B80" s="100"/>
      <c r="C80" s="100"/>
      <c r="D80" s="100"/>
      <c r="E80" s="100"/>
      <c r="F80" s="100"/>
      <c r="G80" s="100"/>
      <c r="H80" s="106" t="s">
        <v>33</v>
      </c>
      <c r="I80" s="97"/>
      <c r="J80" s="98"/>
      <c r="Y80" s="102"/>
      <c r="Z80" s="102"/>
    </row>
    <row r="81" spans="1:26" s="99" customFormat="1" ht="19" hidden="1" customHeight="1">
      <c r="A81" s="100"/>
      <c r="B81" s="100"/>
      <c r="C81" s="100"/>
      <c r="D81" s="100"/>
      <c r="E81" s="100"/>
      <c r="F81" s="100"/>
      <c r="G81" s="100"/>
      <c r="H81" s="106" t="s">
        <v>34</v>
      </c>
      <c r="I81" s="97"/>
      <c r="J81" s="98"/>
      <c r="Y81" s="102"/>
      <c r="Z81" s="102"/>
    </row>
    <row r="82" spans="1:26" s="99" customFormat="1" ht="19" hidden="1" customHeight="1">
      <c r="A82" s="100"/>
      <c r="B82" s="100"/>
      <c r="C82" s="100"/>
      <c r="D82" s="100"/>
      <c r="E82" s="100"/>
      <c r="F82" s="100"/>
      <c r="G82" s="100"/>
      <c r="H82" s="106" t="s">
        <v>35</v>
      </c>
      <c r="I82" s="97"/>
      <c r="J82" s="98"/>
      <c r="Y82" s="102"/>
      <c r="Z82" s="102"/>
    </row>
    <row r="83" spans="1:26" s="99" customFormat="1" ht="19" hidden="1" customHeight="1">
      <c r="A83" s="100"/>
      <c r="B83" s="100"/>
      <c r="C83" s="100"/>
      <c r="D83" s="100"/>
      <c r="E83" s="100"/>
      <c r="F83" s="100"/>
      <c r="G83" s="100"/>
      <c r="H83" s="106" t="s">
        <v>36</v>
      </c>
      <c r="I83" s="97"/>
      <c r="J83" s="98"/>
      <c r="Y83" s="102"/>
      <c r="Z83" s="102"/>
    </row>
    <row r="84" spans="1:26" s="99" customFormat="1" ht="19" hidden="1" customHeight="1">
      <c r="A84" s="100"/>
      <c r="B84" s="100"/>
      <c r="C84" s="100"/>
      <c r="D84" s="100"/>
      <c r="E84" s="100"/>
      <c r="F84" s="100"/>
      <c r="G84" s="100"/>
      <c r="H84" s="106" t="s">
        <v>37</v>
      </c>
      <c r="I84" s="97"/>
      <c r="J84" s="98"/>
      <c r="Y84" s="102"/>
      <c r="Z84" s="102"/>
    </row>
    <row r="85" spans="1:26" s="99" customFormat="1" ht="19" hidden="1" customHeight="1">
      <c r="A85" s="100"/>
      <c r="B85" s="100"/>
      <c r="C85" s="100"/>
      <c r="D85" s="100"/>
      <c r="E85" s="100"/>
      <c r="F85" s="100"/>
      <c r="G85" s="100"/>
      <c r="H85" s="106" t="s">
        <v>38</v>
      </c>
      <c r="I85" s="97"/>
      <c r="J85" s="98"/>
      <c r="Y85" s="102"/>
      <c r="Z85" s="102"/>
    </row>
    <row r="86" spans="1:26" s="99" customFormat="1" ht="19" hidden="1" customHeight="1">
      <c r="A86" s="100"/>
      <c r="B86" s="100"/>
      <c r="C86" s="100"/>
      <c r="D86" s="100"/>
      <c r="E86" s="100"/>
      <c r="F86" s="100"/>
      <c r="G86" s="100"/>
      <c r="H86" s="106" t="s">
        <v>39</v>
      </c>
      <c r="I86" s="97"/>
      <c r="J86" s="98"/>
      <c r="Y86" s="102"/>
      <c r="Z86" s="102"/>
    </row>
    <row r="87" spans="1:26" s="99" customFormat="1" ht="19" hidden="1" customHeight="1">
      <c r="A87" s="100"/>
      <c r="B87" s="100"/>
      <c r="C87" s="100"/>
      <c r="D87" s="100"/>
      <c r="E87" s="100"/>
      <c r="F87" s="100"/>
      <c r="G87" s="100"/>
      <c r="H87" s="106" t="s">
        <v>40</v>
      </c>
      <c r="I87" s="97"/>
      <c r="J87" s="98"/>
      <c r="Y87" s="102"/>
      <c r="Z87" s="102"/>
    </row>
    <row r="88" spans="1:26" s="99" customFormat="1" ht="19" hidden="1" customHeight="1">
      <c r="A88" s="100"/>
      <c r="B88" s="100"/>
      <c r="C88" s="100"/>
      <c r="D88" s="100"/>
      <c r="E88" s="100"/>
      <c r="F88" s="100"/>
      <c r="G88" s="100"/>
      <c r="H88" s="106" t="s">
        <v>41</v>
      </c>
      <c r="I88" s="97"/>
      <c r="J88" s="98"/>
      <c r="Y88" s="102"/>
      <c r="Z88" s="102"/>
    </row>
    <row r="89" spans="1:26" s="99" customFormat="1" ht="19" hidden="1" customHeight="1">
      <c r="A89" s="100"/>
      <c r="B89" s="100"/>
      <c r="C89" s="100"/>
      <c r="D89" s="100"/>
      <c r="E89" s="100"/>
      <c r="F89" s="100"/>
      <c r="G89" s="100"/>
      <c r="H89" s="106" t="s">
        <v>42</v>
      </c>
      <c r="I89" s="97"/>
      <c r="J89" s="98"/>
      <c r="Y89" s="102"/>
      <c r="Z89" s="102"/>
    </row>
    <row r="90" spans="1:26" s="99" customFormat="1" ht="19" hidden="1" customHeight="1">
      <c r="A90" s="100"/>
      <c r="B90" s="100"/>
      <c r="C90" s="100"/>
      <c r="D90" s="100"/>
      <c r="E90" s="100"/>
      <c r="F90" s="100"/>
      <c r="G90" s="100"/>
      <c r="H90" s="106" t="s">
        <v>43</v>
      </c>
      <c r="I90" s="97"/>
      <c r="J90" s="98"/>
      <c r="Y90" s="102"/>
      <c r="Z90" s="102"/>
    </row>
    <row r="91" spans="1:26" s="99" customFormat="1" ht="19" hidden="1" customHeight="1">
      <c r="A91" s="100"/>
      <c r="B91" s="100"/>
      <c r="C91" s="100"/>
      <c r="D91" s="100"/>
      <c r="E91" s="100"/>
      <c r="F91" s="100"/>
      <c r="G91" s="100"/>
      <c r="H91" s="106" t="s">
        <v>44</v>
      </c>
      <c r="I91" s="97"/>
      <c r="J91" s="98"/>
      <c r="Y91" s="102"/>
      <c r="Z91" s="102"/>
    </row>
    <row r="92" spans="1:26" s="99" customFormat="1" ht="19" hidden="1" customHeight="1">
      <c r="A92" s="100"/>
      <c r="B92" s="100"/>
      <c r="C92" s="100"/>
      <c r="D92" s="100"/>
      <c r="E92" s="100"/>
      <c r="F92" s="100"/>
      <c r="G92" s="100"/>
      <c r="H92" s="106" t="s">
        <v>45</v>
      </c>
      <c r="I92" s="97"/>
      <c r="J92" s="98"/>
      <c r="Y92" s="102"/>
      <c r="Z92" s="102"/>
    </row>
    <row r="93" spans="1:26" s="99" customFormat="1" ht="19" hidden="1" customHeight="1">
      <c r="A93" s="100"/>
      <c r="B93" s="100"/>
      <c r="C93" s="100"/>
      <c r="D93" s="100"/>
      <c r="E93" s="100"/>
      <c r="F93" s="100"/>
      <c r="G93" s="100"/>
      <c r="H93" s="105" t="s">
        <v>430</v>
      </c>
      <c r="I93" s="97"/>
      <c r="J93" s="98"/>
      <c r="Y93" s="102"/>
      <c r="Z93" s="102"/>
    </row>
    <row r="94" spans="1:26" s="99" customFormat="1" ht="19" hidden="1" customHeight="1">
      <c r="A94" s="100"/>
      <c r="B94" s="100"/>
      <c r="C94" s="100"/>
      <c r="D94" s="100"/>
      <c r="E94" s="100"/>
      <c r="F94" s="100"/>
      <c r="G94" s="100"/>
      <c r="H94" s="105" t="s">
        <v>431</v>
      </c>
      <c r="I94" s="97"/>
      <c r="J94" s="98"/>
      <c r="Y94" s="102"/>
      <c r="Z94" s="102"/>
    </row>
    <row r="95" spans="1:26" s="99" customFormat="1" ht="19" hidden="1" customHeight="1">
      <c r="A95" s="100"/>
      <c r="B95" s="100"/>
      <c r="C95" s="100"/>
      <c r="D95" s="100"/>
      <c r="E95" s="100"/>
      <c r="F95" s="100"/>
      <c r="G95" s="100"/>
      <c r="H95" s="105" t="s">
        <v>432</v>
      </c>
      <c r="I95" s="97"/>
      <c r="J95" s="98"/>
      <c r="Y95" s="102"/>
      <c r="Z95" s="102"/>
    </row>
    <row r="96" spans="1:26" s="99" customFormat="1" ht="19" hidden="1" customHeight="1">
      <c r="A96" s="100"/>
      <c r="B96" s="100"/>
      <c r="C96" s="100"/>
      <c r="D96" s="100"/>
      <c r="E96" s="100"/>
      <c r="F96" s="100"/>
      <c r="G96" s="100"/>
      <c r="H96" s="105" t="s">
        <v>433</v>
      </c>
      <c r="I96" s="97"/>
      <c r="J96" s="98"/>
      <c r="Y96" s="102"/>
      <c r="Z96" s="102"/>
    </row>
    <row r="97" spans="1:26" s="99" customFormat="1" ht="19" hidden="1" customHeight="1">
      <c r="A97" s="100"/>
      <c r="B97" s="100"/>
      <c r="C97" s="100"/>
      <c r="D97" s="100"/>
      <c r="E97" s="100"/>
      <c r="F97" s="100"/>
      <c r="G97" s="100"/>
      <c r="H97" s="105" t="s">
        <v>434</v>
      </c>
      <c r="I97" s="97"/>
      <c r="J97" s="98"/>
      <c r="Y97" s="102"/>
      <c r="Z97" s="102"/>
    </row>
    <row r="98" spans="1:26" s="99" customFormat="1" ht="19" hidden="1" customHeight="1">
      <c r="A98" s="100"/>
      <c r="B98" s="100"/>
      <c r="C98" s="100"/>
      <c r="D98" s="100"/>
      <c r="E98" s="100"/>
      <c r="F98" s="100"/>
      <c r="G98" s="100"/>
      <c r="H98" s="105" t="s">
        <v>435</v>
      </c>
      <c r="I98" s="97"/>
      <c r="J98" s="98"/>
      <c r="Y98" s="102"/>
      <c r="Z98" s="102"/>
    </row>
    <row r="99" spans="1:26" s="99" customFormat="1" ht="19" hidden="1" customHeight="1">
      <c r="A99" s="100"/>
      <c r="B99" s="100"/>
      <c r="C99" s="100"/>
      <c r="D99" s="100"/>
      <c r="E99" s="100"/>
      <c r="F99" s="100"/>
      <c r="G99" s="100"/>
      <c r="H99" s="105" t="s">
        <v>436</v>
      </c>
      <c r="I99" s="97"/>
      <c r="J99" s="98"/>
      <c r="Y99" s="102"/>
      <c r="Z99" s="102"/>
    </row>
    <row r="100" spans="1:26" s="99" customFormat="1" ht="19" hidden="1" customHeight="1">
      <c r="A100" s="100"/>
      <c r="B100" s="100"/>
      <c r="C100" s="100"/>
      <c r="D100" s="100"/>
      <c r="E100" s="100"/>
      <c r="F100" s="100"/>
      <c r="G100" s="100"/>
      <c r="H100" s="105" t="s">
        <v>437</v>
      </c>
      <c r="I100" s="97"/>
      <c r="J100" s="98"/>
      <c r="Y100" s="102"/>
      <c r="Z100" s="102"/>
    </row>
    <row r="101" spans="1:26" s="99" customFormat="1" ht="19" hidden="1" customHeight="1">
      <c r="A101" s="100"/>
      <c r="B101" s="100"/>
      <c r="C101" s="100"/>
      <c r="D101" s="100"/>
      <c r="E101" s="100"/>
      <c r="F101" s="100"/>
      <c r="G101" s="100"/>
      <c r="H101" s="105" t="s">
        <v>438</v>
      </c>
      <c r="I101" s="97"/>
      <c r="J101" s="98"/>
      <c r="Y101" s="102"/>
      <c r="Z101" s="102"/>
    </row>
    <row r="102" spans="1:26" s="99" customFormat="1" ht="19" hidden="1" customHeight="1">
      <c r="A102" s="100"/>
      <c r="B102" s="100"/>
      <c r="C102" s="100"/>
      <c r="D102" s="100"/>
      <c r="E102" s="100"/>
      <c r="F102" s="100"/>
      <c r="G102" s="100"/>
      <c r="H102" s="105" t="s">
        <v>439</v>
      </c>
      <c r="I102" s="97"/>
      <c r="J102" s="98"/>
      <c r="Y102" s="102"/>
      <c r="Z102" s="102"/>
    </row>
    <row r="103" spans="1:26" s="99" customFormat="1" ht="19" hidden="1" customHeight="1">
      <c r="A103" s="100"/>
      <c r="B103" s="100"/>
      <c r="C103" s="100"/>
      <c r="D103" s="100"/>
      <c r="E103" s="100"/>
      <c r="F103" s="100"/>
      <c r="G103" s="100"/>
      <c r="H103" s="105" t="s">
        <v>440</v>
      </c>
      <c r="I103" s="97"/>
      <c r="J103" s="98"/>
      <c r="Y103" s="102"/>
      <c r="Z103" s="102"/>
    </row>
    <row r="104" spans="1:26" s="99" customFormat="1" ht="19" hidden="1" customHeight="1">
      <c r="A104" s="100"/>
      <c r="B104" s="100"/>
      <c r="C104" s="100"/>
      <c r="D104" s="100"/>
      <c r="E104" s="100"/>
      <c r="F104" s="100"/>
      <c r="G104" s="100"/>
      <c r="H104" s="105" t="s">
        <v>441</v>
      </c>
      <c r="I104" s="97"/>
      <c r="J104" s="98"/>
      <c r="Y104" s="102"/>
      <c r="Z104" s="102"/>
    </row>
    <row r="105" spans="1:26" s="99" customFormat="1" ht="19" hidden="1" customHeight="1">
      <c r="A105" s="100"/>
      <c r="B105" s="100"/>
      <c r="C105" s="100"/>
      <c r="D105" s="100"/>
      <c r="E105" s="100"/>
      <c r="F105" s="100"/>
      <c r="G105" s="100"/>
      <c r="H105" s="105" t="s">
        <v>442</v>
      </c>
      <c r="I105" s="97"/>
      <c r="J105" s="98"/>
      <c r="Y105" s="102"/>
      <c r="Z105" s="102"/>
    </row>
    <row r="106" spans="1:26" s="99" customFormat="1" ht="19" hidden="1" customHeight="1">
      <c r="A106" s="100"/>
      <c r="B106" s="100"/>
      <c r="C106" s="100"/>
      <c r="D106" s="100"/>
      <c r="E106" s="100"/>
      <c r="F106" s="100"/>
      <c r="G106" s="100"/>
      <c r="H106" s="105" t="s">
        <v>443</v>
      </c>
      <c r="I106" s="97"/>
      <c r="J106" s="98"/>
      <c r="Y106" s="102"/>
      <c r="Z106" s="102"/>
    </row>
    <row r="107" spans="1:26" s="99" customFormat="1" ht="19" hidden="1" customHeight="1">
      <c r="A107" s="100"/>
      <c r="B107" s="100"/>
      <c r="C107" s="100"/>
      <c r="D107" s="100"/>
      <c r="E107" s="100"/>
      <c r="F107" s="100"/>
      <c r="G107" s="100"/>
      <c r="H107" s="105" t="s">
        <v>444</v>
      </c>
      <c r="I107" s="97"/>
      <c r="J107" s="98"/>
      <c r="Y107" s="102"/>
      <c r="Z107" s="102"/>
    </row>
    <row r="108" spans="1:26" s="99" customFormat="1" ht="19" hidden="1" customHeight="1">
      <c r="A108" s="100"/>
      <c r="B108" s="100"/>
      <c r="C108" s="100"/>
      <c r="D108" s="100"/>
      <c r="E108" s="100"/>
      <c r="F108" s="100"/>
      <c r="G108" s="100"/>
      <c r="H108" s="103" t="s">
        <v>46</v>
      </c>
      <c r="I108" s="97"/>
      <c r="J108" s="98"/>
      <c r="Y108" s="102"/>
      <c r="Z108" s="102"/>
    </row>
    <row r="109" spans="1:26" s="99" customFormat="1" ht="19" hidden="1" customHeight="1">
      <c r="A109" s="100"/>
      <c r="B109" s="100"/>
      <c r="C109" s="100"/>
      <c r="D109" s="100"/>
      <c r="E109" s="100"/>
      <c r="F109" s="100"/>
      <c r="G109" s="100"/>
      <c r="H109" s="104" t="s">
        <v>445</v>
      </c>
      <c r="I109" s="97"/>
      <c r="J109" s="98"/>
      <c r="Y109" s="102"/>
      <c r="Z109" s="102"/>
    </row>
    <row r="110" spans="1:26" s="99" customFormat="1" ht="19" hidden="1" customHeight="1">
      <c r="A110" s="100"/>
      <c r="B110" s="100"/>
      <c r="C110" s="100"/>
      <c r="D110" s="100"/>
      <c r="E110" s="100"/>
      <c r="F110" s="100"/>
      <c r="G110" s="100"/>
      <c r="H110" s="104" t="s">
        <v>446</v>
      </c>
      <c r="I110" s="97"/>
      <c r="J110" s="98"/>
      <c r="Y110" s="102"/>
      <c r="Z110" s="102"/>
    </row>
    <row r="111" spans="1:26" s="99" customFormat="1" ht="19" hidden="1" customHeight="1">
      <c r="A111" s="100"/>
      <c r="B111" s="100"/>
      <c r="C111" s="100"/>
      <c r="D111" s="100"/>
      <c r="E111" s="100"/>
      <c r="F111" s="100"/>
      <c r="G111" s="100"/>
      <c r="H111" s="104" t="s">
        <v>447</v>
      </c>
      <c r="I111" s="97"/>
      <c r="J111" s="98"/>
      <c r="Y111" s="102"/>
      <c r="Z111" s="102"/>
    </row>
    <row r="112" spans="1:26" s="99" customFormat="1" ht="19" hidden="1" customHeight="1">
      <c r="A112" s="100"/>
      <c r="B112" s="100"/>
      <c r="C112" s="100"/>
      <c r="D112" s="100"/>
      <c r="E112" s="100"/>
      <c r="F112" s="100"/>
      <c r="G112" s="100"/>
      <c r="H112" s="104" t="s">
        <v>448</v>
      </c>
      <c r="I112" s="97"/>
      <c r="J112" s="98"/>
      <c r="Y112" s="102"/>
      <c r="Z112" s="102"/>
    </row>
    <row r="113" spans="1:26" s="99" customFormat="1" ht="19" hidden="1" customHeight="1">
      <c r="A113" s="100"/>
      <c r="B113" s="100"/>
      <c r="C113" s="100"/>
      <c r="D113" s="100"/>
      <c r="E113" s="100"/>
      <c r="F113" s="100"/>
      <c r="G113" s="100"/>
      <c r="H113" s="104" t="s">
        <v>449</v>
      </c>
      <c r="I113" s="97"/>
      <c r="J113" s="98"/>
      <c r="Y113" s="102"/>
      <c r="Z113" s="102"/>
    </row>
    <row r="114" spans="1:26" s="99" customFormat="1" ht="19" hidden="1" customHeight="1">
      <c r="A114" s="100"/>
      <c r="B114" s="100"/>
      <c r="C114" s="100"/>
      <c r="D114" s="100"/>
      <c r="E114" s="100"/>
      <c r="F114" s="100"/>
      <c r="G114" s="100"/>
      <c r="H114" s="104" t="s">
        <v>450</v>
      </c>
      <c r="I114" s="97"/>
      <c r="J114" s="98"/>
      <c r="Y114" s="102"/>
      <c r="Z114" s="102"/>
    </row>
    <row r="115" spans="1:26" s="99" customFormat="1" ht="19" hidden="1" customHeight="1">
      <c r="A115" s="100"/>
      <c r="B115" s="100"/>
      <c r="C115" s="100"/>
      <c r="D115" s="100"/>
      <c r="E115" s="100"/>
      <c r="F115" s="100"/>
      <c r="G115" s="100"/>
      <c r="H115" s="104" t="s">
        <v>451</v>
      </c>
      <c r="I115" s="97"/>
      <c r="J115" s="98"/>
      <c r="Y115" s="102"/>
      <c r="Z115" s="102"/>
    </row>
    <row r="116" spans="1:26" s="99" customFormat="1" ht="19" hidden="1" customHeight="1">
      <c r="A116" s="100"/>
      <c r="B116" s="100"/>
      <c r="C116" s="100"/>
      <c r="D116" s="100"/>
      <c r="E116" s="100"/>
      <c r="F116" s="100"/>
      <c r="G116" s="100"/>
      <c r="H116" s="104" t="s">
        <v>452</v>
      </c>
      <c r="I116" s="97"/>
      <c r="J116" s="98"/>
      <c r="Y116" s="102"/>
      <c r="Z116" s="102"/>
    </row>
    <row r="117" spans="1:26" s="99" customFormat="1" ht="19" hidden="1" customHeight="1">
      <c r="A117" s="100"/>
      <c r="B117" s="100"/>
      <c r="C117" s="100"/>
      <c r="D117" s="100"/>
      <c r="E117" s="100"/>
      <c r="F117" s="100"/>
      <c r="G117" s="100"/>
      <c r="H117" s="104" t="s">
        <v>453</v>
      </c>
      <c r="I117" s="97"/>
      <c r="J117" s="98"/>
      <c r="Y117" s="102"/>
      <c r="Z117" s="102"/>
    </row>
    <row r="118" spans="1:26" s="99" customFormat="1" ht="19" hidden="1" customHeight="1">
      <c r="A118" s="100"/>
      <c r="B118" s="100"/>
      <c r="C118" s="100"/>
      <c r="D118" s="100"/>
      <c r="E118" s="100"/>
      <c r="F118" s="100"/>
      <c r="G118" s="100"/>
      <c r="H118" s="106" t="s">
        <v>47</v>
      </c>
      <c r="I118" s="97"/>
      <c r="J118" s="98"/>
      <c r="Y118" s="102"/>
      <c r="Z118" s="102"/>
    </row>
    <row r="119" spans="1:26" s="99" customFormat="1" ht="19" hidden="1" customHeight="1">
      <c r="A119" s="100"/>
      <c r="B119" s="100"/>
      <c r="C119" s="100"/>
      <c r="D119" s="100"/>
      <c r="E119" s="100"/>
      <c r="F119" s="100"/>
      <c r="G119" s="100"/>
      <c r="H119" s="105" t="s">
        <v>454</v>
      </c>
      <c r="I119" s="97"/>
      <c r="J119" s="98"/>
      <c r="Y119" s="102"/>
      <c r="Z119" s="102"/>
    </row>
    <row r="120" spans="1:26" s="99" customFormat="1" ht="19" hidden="1" customHeight="1">
      <c r="A120" s="100"/>
      <c r="B120" s="100"/>
      <c r="C120" s="100"/>
      <c r="D120" s="100"/>
      <c r="E120" s="100"/>
      <c r="F120" s="100"/>
      <c r="G120" s="100"/>
      <c r="H120" s="104" t="s">
        <v>455</v>
      </c>
      <c r="I120" s="97"/>
      <c r="J120" s="98"/>
      <c r="Y120" s="102"/>
      <c r="Z120" s="102"/>
    </row>
    <row r="121" spans="1:26" s="99" customFormat="1" ht="19" hidden="1" customHeight="1">
      <c r="A121" s="100"/>
      <c r="B121" s="100"/>
      <c r="C121" s="100"/>
      <c r="D121" s="100"/>
      <c r="E121" s="100"/>
      <c r="F121" s="100"/>
      <c r="G121" s="100"/>
      <c r="H121" s="104" t="s">
        <v>456</v>
      </c>
      <c r="I121" s="97"/>
      <c r="J121" s="98"/>
      <c r="Y121" s="102"/>
      <c r="Z121" s="102"/>
    </row>
    <row r="122" spans="1:26" s="99" customFormat="1" ht="19" hidden="1" customHeight="1">
      <c r="A122" s="100"/>
      <c r="B122" s="100"/>
      <c r="C122" s="100"/>
      <c r="D122" s="100"/>
      <c r="E122" s="100"/>
      <c r="F122" s="100"/>
      <c r="G122" s="100"/>
      <c r="H122" s="104" t="s">
        <v>457</v>
      </c>
      <c r="I122" s="97"/>
      <c r="J122" s="98"/>
      <c r="Y122" s="102"/>
      <c r="Z122" s="102"/>
    </row>
    <row r="123" spans="1:26" s="99" customFormat="1" ht="19" hidden="1" customHeight="1">
      <c r="A123" s="100"/>
      <c r="B123" s="100"/>
      <c r="C123" s="100"/>
      <c r="D123" s="100"/>
      <c r="E123" s="100"/>
      <c r="F123" s="100"/>
      <c r="G123" s="100"/>
      <c r="H123" s="106" t="s">
        <v>48</v>
      </c>
      <c r="I123" s="97"/>
      <c r="J123" s="98"/>
      <c r="Y123" s="102"/>
      <c r="Z123" s="102"/>
    </row>
    <row r="124" spans="1:26" s="99" customFormat="1" ht="19" hidden="1" customHeight="1">
      <c r="A124" s="100"/>
      <c r="B124" s="100"/>
      <c r="C124" s="100"/>
      <c r="D124" s="100"/>
      <c r="E124" s="100"/>
      <c r="F124" s="100"/>
      <c r="G124" s="100"/>
      <c r="H124" s="104" t="s">
        <v>458</v>
      </c>
      <c r="I124" s="97"/>
      <c r="J124" s="98"/>
      <c r="Y124" s="102"/>
      <c r="Z124" s="102"/>
    </row>
    <row r="125" spans="1:26" s="99" customFormat="1" ht="19" hidden="1" customHeight="1">
      <c r="A125" s="100"/>
      <c r="B125" s="100"/>
      <c r="C125" s="100"/>
      <c r="D125" s="100"/>
      <c r="E125" s="100"/>
      <c r="F125" s="100"/>
      <c r="G125" s="100"/>
      <c r="H125" s="104" t="s">
        <v>459</v>
      </c>
      <c r="I125" s="97"/>
      <c r="J125" s="98"/>
      <c r="Y125" s="102"/>
      <c r="Z125" s="102"/>
    </row>
    <row r="126" spans="1:26" s="99" customFormat="1" ht="19" hidden="1" customHeight="1">
      <c r="A126" s="100"/>
      <c r="B126" s="100"/>
      <c r="C126" s="100"/>
      <c r="D126" s="100"/>
      <c r="E126" s="100"/>
      <c r="F126" s="100"/>
      <c r="G126" s="100"/>
      <c r="H126" s="104" t="s">
        <v>460</v>
      </c>
      <c r="I126" s="97"/>
      <c r="J126" s="98"/>
      <c r="Y126" s="102"/>
      <c r="Z126" s="102"/>
    </row>
    <row r="127" spans="1:26" s="99" customFormat="1" ht="19" hidden="1" customHeight="1">
      <c r="A127" s="100"/>
      <c r="B127" s="100"/>
      <c r="C127" s="100"/>
      <c r="D127" s="100"/>
      <c r="E127" s="100"/>
      <c r="F127" s="100"/>
      <c r="G127" s="100"/>
      <c r="H127" s="106" t="s">
        <v>49</v>
      </c>
      <c r="I127" s="97"/>
      <c r="J127" s="98"/>
      <c r="Y127" s="102"/>
      <c r="Z127" s="102"/>
    </row>
    <row r="128" spans="1:26" s="99" customFormat="1" ht="19" hidden="1" customHeight="1">
      <c r="A128" s="100"/>
      <c r="B128" s="100"/>
      <c r="C128" s="100"/>
      <c r="D128" s="100"/>
      <c r="E128" s="100"/>
      <c r="F128" s="100"/>
      <c r="G128" s="100"/>
      <c r="H128" s="103" t="s">
        <v>50</v>
      </c>
      <c r="I128" s="97"/>
      <c r="J128" s="98"/>
      <c r="Y128" s="102"/>
      <c r="Z128" s="102"/>
    </row>
    <row r="129" spans="1:26" s="99" customFormat="1" ht="19" hidden="1" customHeight="1">
      <c r="A129" s="100"/>
      <c r="B129" s="100"/>
      <c r="C129" s="100"/>
      <c r="D129" s="100"/>
      <c r="E129" s="100"/>
      <c r="F129" s="100"/>
      <c r="G129" s="100"/>
      <c r="H129" s="105" t="s">
        <v>461</v>
      </c>
      <c r="I129" s="97"/>
      <c r="J129" s="98"/>
      <c r="Y129" s="102"/>
      <c r="Z129" s="102"/>
    </row>
    <row r="130" spans="1:26" s="99" customFormat="1" ht="19" hidden="1" customHeight="1">
      <c r="A130" s="100"/>
      <c r="B130" s="100"/>
      <c r="C130" s="100"/>
      <c r="D130" s="100"/>
      <c r="E130" s="100"/>
      <c r="F130" s="100"/>
      <c r="G130" s="100"/>
      <c r="H130" s="105" t="s">
        <v>462</v>
      </c>
      <c r="I130" s="97"/>
      <c r="J130" s="98"/>
      <c r="Y130" s="102"/>
      <c r="Z130" s="102"/>
    </row>
    <row r="131" spans="1:26" s="99" customFormat="1" ht="19" hidden="1" customHeight="1">
      <c r="A131" s="100"/>
      <c r="B131" s="100"/>
      <c r="C131" s="100"/>
      <c r="D131" s="100"/>
      <c r="E131" s="100"/>
      <c r="F131" s="100"/>
      <c r="G131" s="100"/>
      <c r="H131" s="103" t="s">
        <v>51</v>
      </c>
      <c r="I131" s="97"/>
      <c r="J131" s="98"/>
      <c r="Y131" s="102"/>
      <c r="Z131" s="102"/>
    </row>
    <row r="132" spans="1:26" s="99" customFormat="1" ht="19" hidden="1" customHeight="1">
      <c r="A132" s="100"/>
      <c r="B132" s="100"/>
      <c r="C132" s="100"/>
      <c r="D132" s="100"/>
      <c r="E132" s="100"/>
      <c r="F132" s="100"/>
      <c r="G132" s="100"/>
      <c r="H132" s="103" t="s">
        <v>52</v>
      </c>
      <c r="I132" s="97"/>
      <c r="J132" s="98"/>
      <c r="Y132" s="102"/>
      <c r="Z132" s="102"/>
    </row>
    <row r="133" spans="1:26" s="99" customFormat="1" ht="19" hidden="1" customHeight="1">
      <c r="A133" s="100"/>
      <c r="B133" s="100"/>
      <c r="C133" s="100"/>
      <c r="D133" s="100"/>
      <c r="E133" s="100"/>
      <c r="F133" s="100"/>
      <c r="G133" s="100"/>
      <c r="H133" s="103" t="s">
        <v>53</v>
      </c>
      <c r="I133" s="97"/>
      <c r="J133" s="98"/>
      <c r="Y133" s="102"/>
      <c r="Z133" s="102"/>
    </row>
    <row r="134" spans="1:26" s="99" customFormat="1" ht="19" hidden="1" customHeight="1">
      <c r="A134" s="100"/>
      <c r="B134" s="100"/>
      <c r="C134" s="100"/>
      <c r="D134" s="100"/>
      <c r="E134" s="100"/>
      <c r="F134" s="100"/>
      <c r="G134" s="100"/>
      <c r="H134" s="105" t="s">
        <v>463</v>
      </c>
      <c r="I134" s="97"/>
      <c r="J134" s="98"/>
      <c r="Y134" s="102"/>
      <c r="Z134" s="102"/>
    </row>
    <row r="135" spans="1:26" s="99" customFormat="1" ht="19" hidden="1" customHeight="1">
      <c r="A135" s="100"/>
      <c r="B135" s="100"/>
      <c r="C135" s="100"/>
      <c r="D135" s="100"/>
      <c r="E135" s="100"/>
      <c r="F135" s="100"/>
      <c r="G135" s="100"/>
      <c r="H135" s="103" t="s">
        <v>54</v>
      </c>
      <c r="I135" s="97"/>
      <c r="J135" s="98"/>
      <c r="Y135" s="102"/>
      <c r="Z135" s="102"/>
    </row>
    <row r="136" spans="1:26" s="99" customFormat="1" ht="19" hidden="1" customHeight="1">
      <c r="A136" s="100"/>
      <c r="B136" s="100"/>
      <c r="C136" s="100"/>
      <c r="D136" s="100"/>
      <c r="E136" s="100"/>
      <c r="F136" s="100"/>
      <c r="G136" s="100"/>
      <c r="H136" s="105" t="s">
        <v>464</v>
      </c>
      <c r="I136" s="97"/>
      <c r="J136" s="98"/>
      <c r="Y136" s="102"/>
      <c r="Z136" s="102"/>
    </row>
    <row r="137" spans="1:26" s="99" customFormat="1" ht="19" hidden="1" customHeight="1">
      <c r="A137" s="100"/>
      <c r="B137" s="100"/>
      <c r="C137" s="100"/>
      <c r="D137" s="100"/>
      <c r="E137" s="100"/>
      <c r="F137" s="100"/>
      <c r="G137" s="100"/>
      <c r="H137" s="105" t="s">
        <v>465</v>
      </c>
      <c r="I137" s="97"/>
      <c r="J137" s="98"/>
      <c r="Y137" s="102"/>
      <c r="Z137" s="102"/>
    </row>
    <row r="138" spans="1:26" s="99" customFormat="1" ht="19" hidden="1" customHeight="1">
      <c r="A138" s="100"/>
      <c r="B138" s="100"/>
      <c r="C138" s="100"/>
      <c r="D138" s="100"/>
      <c r="E138" s="100"/>
      <c r="F138" s="100"/>
      <c r="G138" s="100"/>
      <c r="H138" s="103" t="s">
        <v>105</v>
      </c>
      <c r="I138" s="97"/>
      <c r="J138" s="98"/>
      <c r="Y138" s="102"/>
      <c r="Z138" s="102"/>
    </row>
    <row r="139" spans="1:26" s="99" customFormat="1" ht="19" hidden="1" customHeight="1">
      <c r="A139" s="100"/>
      <c r="B139" s="100"/>
      <c r="C139" s="100"/>
      <c r="D139" s="100"/>
      <c r="E139" s="100"/>
      <c r="F139" s="100"/>
      <c r="G139" s="100"/>
      <c r="H139" s="105" t="s">
        <v>466</v>
      </c>
      <c r="I139" s="97"/>
      <c r="J139" s="98"/>
      <c r="Y139" s="102"/>
      <c r="Z139" s="102"/>
    </row>
    <row r="140" spans="1:26" s="99" customFormat="1" ht="19" hidden="1" customHeight="1">
      <c r="A140" s="100"/>
      <c r="B140" s="100"/>
      <c r="C140" s="100"/>
      <c r="D140" s="100"/>
      <c r="E140" s="100"/>
      <c r="F140" s="100"/>
      <c r="G140" s="100"/>
      <c r="H140" s="105" t="s">
        <v>467</v>
      </c>
      <c r="I140" s="97"/>
      <c r="J140" s="98"/>
      <c r="Y140" s="102"/>
      <c r="Z140" s="102"/>
    </row>
    <row r="141" spans="1:26" s="99" customFormat="1" ht="19" hidden="1" customHeight="1">
      <c r="A141" s="100"/>
      <c r="B141" s="100"/>
      <c r="C141" s="100"/>
      <c r="D141" s="100"/>
      <c r="E141" s="100"/>
      <c r="F141" s="100"/>
      <c r="G141" s="100"/>
      <c r="H141" s="103" t="s">
        <v>55</v>
      </c>
      <c r="I141" s="97"/>
      <c r="J141" s="98"/>
      <c r="Y141" s="102"/>
      <c r="Z141" s="102"/>
    </row>
    <row r="142" spans="1:26" s="99" customFormat="1" ht="19" hidden="1" customHeight="1">
      <c r="A142" s="100"/>
      <c r="B142" s="100"/>
      <c r="C142" s="100"/>
      <c r="D142" s="100"/>
      <c r="E142" s="100"/>
      <c r="F142" s="100"/>
      <c r="G142" s="100"/>
      <c r="H142" s="103" t="s">
        <v>56</v>
      </c>
      <c r="I142" s="97"/>
      <c r="J142" s="98"/>
      <c r="Y142" s="102"/>
      <c r="Z142" s="102"/>
    </row>
    <row r="143" spans="1:26" s="99" customFormat="1" ht="19" hidden="1" customHeight="1">
      <c r="A143" s="100"/>
      <c r="B143" s="100"/>
      <c r="C143" s="100"/>
      <c r="D143" s="100"/>
      <c r="E143" s="100"/>
      <c r="F143" s="100"/>
      <c r="G143" s="100"/>
      <c r="H143" s="105" t="s">
        <v>468</v>
      </c>
      <c r="I143" s="97"/>
      <c r="J143" s="98"/>
      <c r="Y143" s="102"/>
      <c r="Z143" s="102"/>
    </row>
    <row r="144" spans="1:26" s="99" customFormat="1" ht="19" hidden="1" customHeight="1">
      <c r="A144" s="100"/>
      <c r="B144" s="100"/>
      <c r="C144" s="100"/>
      <c r="D144" s="100"/>
      <c r="E144" s="100"/>
      <c r="F144" s="100"/>
      <c r="G144" s="100"/>
      <c r="H144" s="105" t="s">
        <v>469</v>
      </c>
      <c r="I144" s="97"/>
      <c r="J144" s="98"/>
      <c r="Y144" s="102"/>
      <c r="Z144" s="102"/>
    </row>
    <row r="145" spans="1:26" s="99" customFormat="1" ht="19" hidden="1" customHeight="1">
      <c r="A145" s="100"/>
      <c r="B145" s="100"/>
      <c r="C145" s="100"/>
      <c r="D145" s="100"/>
      <c r="E145" s="100"/>
      <c r="F145" s="100"/>
      <c r="G145" s="100"/>
      <c r="H145" s="106" t="s">
        <v>57</v>
      </c>
      <c r="I145" s="97"/>
      <c r="J145" s="98"/>
      <c r="Y145" s="102"/>
      <c r="Z145" s="102"/>
    </row>
    <row r="146" spans="1:26" s="99" customFormat="1" ht="19" hidden="1" customHeight="1">
      <c r="A146" s="100"/>
      <c r="B146" s="100"/>
      <c r="C146" s="100"/>
      <c r="D146" s="100"/>
      <c r="E146" s="100"/>
      <c r="F146" s="100"/>
      <c r="G146" s="100"/>
      <c r="H146" s="106" t="s">
        <v>58</v>
      </c>
      <c r="I146" s="97"/>
      <c r="J146" s="98"/>
      <c r="Y146" s="102"/>
      <c r="Z146" s="102"/>
    </row>
    <row r="147" spans="1:26" s="99" customFormat="1" ht="19" hidden="1" customHeight="1">
      <c r="A147" s="100"/>
      <c r="B147" s="100"/>
      <c r="C147" s="100"/>
      <c r="D147" s="100"/>
      <c r="E147" s="100"/>
      <c r="F147" s="100"/>
      <c r="G147" s="100"/>
      <c r="H147" s="106" t="s">
        <v>59</v>
      </c>
      <c r="I147" s="97"/>
      <c r="J147" s="98"/>
      <c r="Y147" s="102"/>
      <c r="Z147" s="102"/>
    </row>
    <row r="148" spans="1:26" s="99" customFormat="1" ht="19" hidden="1" customHeight="1">
      <c r="A148" s="100"/>
      <c r="B148" s="100"/>
      <c r="C148" s="100"/>
      <c r="D148" s="100"/>
      <c r="E148" s="100"/>
      <c r="F148" s="100"/>
      <c r="G148" s="100"/>
      <c r="H148" s="106" t="s">
        <v>60</v>
      </c>
      <c r="I148" s="97"/>
      <c r="J148" s="98"/>
      <c r="Y148" s="102"/>
      <c r="Z148" s="102"/>
    </row>
    <row r="149" spans="1:26" s="99" customFormat="1" ht="19" hidden="1" customHeight="1">
      <c r="A149" s="100"/>
      <c r="B149" s="100"/>
      <c r="C149" s="100"/>
      <c r="D149" s="100"/>
      <c r="E149" s="100"/>
      <c r="F149" s="100"/>
      <c r="G149" s="100"/>
      <c r="H149" s="104" t="s">
        <v>470</v>
      </c>
      <c r="I149" s="97"/>
      <c r="J149" s="98"/>
      <c r="Y149" s="102"/>
      <c r="Z149" s="102"/>
    </row>
    <row r="150" spans="1:26" s="99" customFormat="1" ht="19" hidden="1" customHeight="1">
      <c r="A150" s="100"/>
      <c r="B150" s="100"/>
      <c r="C150" s="100"/>
      <c r="D150" s="100"/>
      <c r="E150" s="100"/>
      <c r="F150" s="100"/>
      <c r="G150" s="100"/>
      <c r="H150" s="106" t="s">
        <v>61</v>
      </c>
      <c r="I150" s="97"/>
      <c r="J150" s="98"/>
      <c r="Y150" s="102"/>
      <c r="Z150" s="102"/>
    </row>
    <row r="151" spans="1:26" s="99" customFormat="1" ht="19" hidden="1" customHeight="1">
      <c r="A151" s="100"/>
      <c r="B151" s="100"/>
      <c r="C151" s="100"/>
      <c r="D151" s="100"/>
      <c r="E151" s="100"/>
      <c r="F151" s="100"/>
      <c r="G151" s="100"/>
      <c r="H151" s="106" t="s">
        <v>62</v>
      </c>
      <c r="I151" s="97"/>
      <c r="J151" s="98"/>
      <c r="Y151" s="102"/>
      <c r="Z151" s="102"/>
    </row>
    <row r="152" spans="1:26" s="99" customFormat="1" ht="19" hidden="1" customHeight="1">
      <c r="A152" s="100"/>
      <c r="B152" s="100"/>
      <c r="C152" s="100"/>
      <c r="D152" s="100"/>
      <c r="E152" s="100"/>
      <c r="F152" s="100"/>
      <c r="G152" s="100"/>
      <c r="H152" s="106" t="s">
        <v>63</v>
      </c>
      <c r="I152" s="97"/>
      <c r="J152" s="98"/>
      <c r="Y152" s="102"/>
      <c r="Z152" s="102"/>
    </row>
    <row r="153" spans="1:26" s="99" customFormat="1" ht="19" hidden="1" customHeight="1">
      <c r="A153" s="100"/>
      <c r="B153" s="100"/>
      <c r="C153" s="100"/>
      <c r="D153" s="100"/>
      <c r="E153" s="100"/>
      <c r="F153" s="100"/>
      <c r="G153" s="100"/>
      <c r="H153" s="104" t="s">
        <v>471</v>
      </c>
      <c r="I153" s="97"/>
      <c r="J153" s="98"/>
      <c r="Y153" s="102"/>
      <c r="Z153" s="102"/>
    </row>
    <row r="154" spans="1:26" s="99" customFormat="1" ht="19" hidden="1" customHeight="1">
      <c r="A154" s="100"/>
      <c r="B154" s="100"/>
      <c r="C154" s="100"/>
      <c r="D154" s="100"/>
      <c r="E154" s="100"/>
      <c r="F154" s="100"/>
      <c r="G154" s="100"/>
      <c r="H154" s="104" t="s">
        <v>472</v>
      </c>
      <c r="I154" s="97"/>
      <c r="J154" s="98"/>
      <c r="Y154" s="102"/>
      <c r="Z154" s="102"/>
    </row>
    <row r="155" spans="1:26" s="99" customFormat="1" ht="19" hidden="1" customHeight="1">
      <c r="A155" s="100"/>
      <c r="B155" s="100"/>
      <c r="C155" s="100"/>
      <c r="D155" s="100"/>
      <c r="E155" s="100"/>
      <c r="F155" s="100"/>
      <c r="G155" s="100"/>
      <c r="H155" s="104" t="s">
        <v>473</v>
      </c>
      <c r="I155" s="97"/>
      <c r="J155" s="98"/>
      <c r="Y155" s="102"/>
      <c r="Z155" s="102"/>
    </row>
    <row r="156" spans="1:26" s="99" customFormat="1" ht="19" hidden="1" customHeight="1">
      <c r="A156" s="100"/>
      <c r="B156" s="100"/>
      <c r="C156" s="100"/>
      <c r="D156" s="100"/>
      <c r="E156" s="100"/>
      <c r="F156" s="100"/>
      <c r="G156" s="100"/>
      <c r="H156" s="104" t="s">
        <v>474</v>
      </c>
      <c r="I156" s="97"/>
      <c r="J156" s="98"/>
      <c r="Y156" s="102"/>
      <c r="Z156" s="102"/>
    </row>
    <row r="157" spans="1:26" s="99" customFormat="1" ht="19" hidden="1" customHeight="1">
      <c r="A157" s="100"/>
      <c r="B157" s="100"/>
      <c r="C157" s="100"/>
      <c r="D157" s="100"/>
      <c r="E157" s="100"/>
      <c r="F157" s="100"/>
      <c r="G157" s="100"/>
      <c r="H157" s="104" t="s">
        <v>475</v>
      </c>
      <c r="I157" s="97"/>
      <c r="J157" s="98"/>
      <c r="Y157" s="102"/>
      <c r="Z157" s="102"/>
    </row>
    <row r="158" spans="1:26" s="99" customFormat="1" ht="19" hidden="1" customHeight="1">
      <c r="A158" s="100"/>
      <c r="B158" s="100"/>
      <c r="C158" s="100"/>
      <c r="D158" s="100"/>
      <c r="E158" s="100"/>
      <c r="F158" s="100"/>
      <c r="G158" s="100"/>
      <c r="H158" s="104" t="s">
        <v>476</v>
      </c>
      <c r="I158" s="97"/>
      <c r="J158" s="98"/>
      <c r="Y158" s="102"/>
      <c r="Z158" s="102"/>
    </row>
    <row r="159" spans="1:26" s="99" customFormat="1" ht="19" hidden="1" customHeight="1">
      <c r="A159" s="100"/>
      <c r="B159" s="100"/>
      <c r="C159" s="100"/>
      <c r="D159" s="100"/>
      <c r="E159" s="100"/>
      <c r="F159" s="100"/>
      <c r="G159" s="100"/>
      <c r="H159" s="103" t="s">
        <v>477</v>
      </c>
      <c r="I159" s="97"/>
      <c r="J159" s="98"/>
      <c r="Y159" s="102"/>
      <c r="Z159" s="102"/>
    </row>
    <row r="160" spans="1:26" ht="19" hidden="1" customHeight="1" thickBot="1">
      <c r="A160" s="100"/>
      <c r="B160" s="107"/>
      <c r="C160" s="108"/>
      <c r="D160" s="108"/>
      <c r="E160" s="108"/>
      <c r="F160" s="107"/>
      <c r="G160" s="108"/>
      <c r="H160" s="103" t="s">
        <v>478</v>
      </c>
      <c r="I160" s="109"/>
      <c r="J160" s="110"/>
    </row>
    <row r="161" spans="1:11" s="119" customFormat="1" ht="23.5" thickBot="1">
      <c r="A161" s="112"/>
      <c r="B161" s="113" t="s">
        <v>479</v>
      </c>
      <c r="C161" s="384" t="s">
        <v>8127</v>
      </c>
      <c r="D161" s="385"/>
      <c r="E161" s="386"/>
      <c r="F161" s="114"/>
      <c r="G161" s="115" t="s">
        <v>8128</v>
      </c>
      <c r="H161" s="116"/>
      <c r="I161" s="117"/>
      <c r="J161" s="118"/>
    </row>
    <row r="162" spans="1:11" s="119" customFormat="1" ht="22" customHeight="1">
      <c r="A162" s="120"/>
      <c r="B162" s="121" t="s">
        <v>480</v>
      </c>
      <c r="C162" s="122"/>
      <c r="D162" s="123" t="s">
        <v>481</v>
      </c>
      <c r="E162" s="123" t="s">
        <v>482</v>
      </c>
      <c r="F162" s="124"/>
      <c r="G162" s="125"/>
      <c r="H162" s="126"/>
      <c r="I162" s="117"/>
      <c r="J162" s="118"/>
      <c r="K162" s="127"/>
    </row>
    <row r="163" spans="1:11" s="119" customFormat="1" ht="22" customHeight="1">
      <c r="A163" s="120"/>
      <c r="B163" s="115" t="s">
        <v>483</v>
      </c>
      <c r="C163" s="128"/>
      <c r="D163" s="123" t="s">
        <v>484</v>
      </c>
      <c r="E163" s="123" t="s">
        <v>485</v>
      </c>
      <c r="F163" s="124"/>
      <c r="G163" s="129"/>
      <c r="H163" s="126"/>
      <c r="I163" s="117"/>
      <c r="J163" s="118"/>
      <c r="K163" s="127"/>
    </row>
    <row r="164" spans="1:11" s="119" customFormat="1" ht="22" customHeight="1">
      <c r="A164" s="120"/>
      <c r="B164" s="115" t="s">
        <v>486</v>
      </c>
      <c r="C164" s="130" t="s">
        <v>79</v>
      </c>
      <c r="D164" s="128"/>
      <c r="E164" s="131"/>
      <c r="F164" s="124"/>
      <c r="G164" s="129"/>
      <c r="H164" s="126"/>
      <c r="I164" s="117"/>
      <c r="J164" s="118"/>
      <c r="K164" s="127"/>
    </row>
    <row r="165" spans="1:11" s="119" customFormat="1" ht="21.5" thickBot="1">
      <c r="A165" s="100"/>
      <c r="B165" s="129"/>
      <c r="C165" s="132" t="str">
        <f>IF(COUNTA($C$162:$C$163,$D$164,$E$164)&gt;1,"Une recherche à la fois, toutes les autres cellules vertes doivent êtres vides.","")</f>
        <v/>
      </c>
      <c r="D165" s="100"/>
      <c r="E165" s="133"/>
      <c r="F165" s="133"/>
      <c r="G165" s="133"/>
      <c r="H165" s="134"/>
      <c r="I165" s="135"/>
      <c r="J165" s="118"/>
      <c r="K165" s="127"/>
    </row>
    <row r="166" spans="1:11" s="119" customFormat="1" ht="24" customHeight="1" thickBot="1">
      <c r="A166" s="136"/>
      <c r="B166" s="387" t="s">
        <v>8129</v>
      </c>
      <c r="C166" s="388"/>
      <c r="D166" s="388"/>
      <c r="E166" s="388"/>
      <c r="F166" s="388"/>
      <c r="G166" s="388"/>
      <c r="H166" s="389"/>
      <c r="I166" s="137"/>
      <c r="J166" s="138"/>
      <c r="K166" s="139"/>
    </row>
    <row r="167" spans="1:11" s="142" customFormat="1" ht="22" customHeight="1">
      <c r="A167" s="140">
        <v>1</v>
      </c>
      <c r="B167" s="377" t="str" cm="1">
        <f t="array" ref="B167">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IF($C$162&lt;&gt;"",SMALL(IF(MID(Genres[GENRE],1,LEN($C$162))=$C$162,ROW(Genres[GENRE])-ROW(INDEX(Genres[GENRE],1,1))+1),ROWS($A$167:$A167)),
IF($C$163&lt;&gt;"",SMALL(IF(MID(Genres[Abréviation],1,LEN($C$163))=$C$163,ROW(Genres[Abréviation])-ROW(INDEX(Genres[Abréviation],1,1))+1),ROWS($A$167:$A167)),
IF($D$164&lt;&gt;"",SMALL(IF(MID(Den[Nom accepté],1,LEN($D$164))=$D$164,ROW(Den[Nom accepté])-ROW(INDEX(Den[Nom accepté],1,1))+1),ROWS($A$167:$A167)),
SMALL(IF(MID(Paph[Nom accepté],1,LEN($E$164))=$E$164,ROW(Paph[Nom accepté])-ROW(INDEX(Paph[Nom accepté],1,1))+1),ROWS($A$167:$A167)))))
)),IF(AND($D$164&lt;&gt;"",$A167=1),"Autres espèces/Other Species | Classe: 105a",""))</f>
        <v/>
      </c>
      <c r="C167" s="377"/>
      <c r="D167" s="377"/>
      <c r="E167" s="377"/>
      <c r="F167" s="377"/>
      <c r="G167" s="377"/>
      <c r="H167" s="377"/>
      <c r="I167" s="137"/>
      <c r="J167" s="138"/>
      <c r="K167" s="141"/>
    </row>
    <row r="168" spans="1:11" s="142" customFormat="1" ht="22" customHeight="1">
      <c r="A168" s="143">
        <v>2</v>
      </c>
      <c r="B168" s="377" t="str" cm="1">
        <f t="array" ref="B168">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IF($C$162&lt;&gt;"",SMALL(IF(MID(Genres[GENRE],1,LEN($C$162))=$C$162,ROW(Genres[GENRE])-ROW(INDEX(Genres[GENRE],1,1))+1),ROWS($A$167:$A168)),
IF($C$163&lt;&gt;"",SMALL(IF(MID(Genres[Abréviation],1,LEN($C$163))=$C$163,ROW(Genres[Abréviation])-ROW(INDEX(Genres[Abréviation],1,1))+1),ROWS($A$167:$A168)),
IF($D$164&lt;&gt;"",SMALL(IF(MID(Den[Nom accepté],1,LEN($D$164))=$D$164,ROW(Den[Nom accepté])-ROW(INDEX(Den[Nom accepté],1,1))+1),ROWS($A$167:$A168)),
SMALL(IF(MID(Paph[Nom accepté],1,LEN($E$164))=$E$164,ROW(Paph[Nom accepté])-ROW(INDEX(Paph[Nom accepté],1,1))+1),ROWS($A$167:$A168)))))
)),IF(AND($D$164&lt;&gt;"",$A168=1),"Autres espèces/Other Species | Classe: 105a",""))</f>
        <v/>
      </c>
      <c r="C168" s="377"/>
      <c r="D168" s="377"/>
      <c r="E168" s="377"/>
      <c r="F168" s="377"/>
      <c r="G168" s="377"/>
      <c r="H168" s="377"/>
      <c r="I168" s="137"/>
      <c r="J168" s="138"/>
      <c r="K168" s="141"/>
    </row>
    <row r="169" spans="1:11" s="142" customFormat="1" ht="22" customHeight="1">
      <c r="A169" s="143">
        <v>3</v>
      </c>
      <c r="B169" s="377" t="str" cm="1">
        <f t="array" ref="B169">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IF($C$162&lt;&gt;"",SMALL(IF(MID(Genres[GENRE],1,LEN($C$162))=$C$162,ROW(Genres[GENRE])-ROW(INDEX(Genres[GENRE],1,1))+1),ROWS($A$167:$A169)),
IF($C$163&lt;&gt;"",SMALL(IF(MID(Genres[Abréviation],1,LEN($C$163))=$C$163,ROW(Genres[Abréviation])-ROW(INDEX(Genres[Abréviation],1,1))+1),ROWS($A$167:$A169)),
IF($D$164&lt;&gt;"",SMALL(IF(MID(Den[Nom accepté],1,LEN($D$164))=$D$164,ROW(Den[Nom accepté])-ROW(INDEX(Den[Nom accepté],1,1))+1),ROWS($A$167:$A169)),
SMALL(IF(MID(Paph[Nom accepté],1,LEN($E$164))=$E$164,ROW(Paph[Nom accepté])-ROW(INDEX(Paph[Nom accepté],1,1))+1),ROWS($A$167:$A169)))))
)),IF(AND($D$164&lt;&gt;"",$A169=1),"Autres espèces/Other Species | Classe: 105a",""))</f>
        <v/>
      </c>
      <c r="C169" s="377"/>
      <c r="D169" s="377"/>
      <c r="E169" s="377"/>
      <c r="F169" s="377"/>
      <c r="G169" s="377"/>
      <c r="H169" s="377"/>
      <c r="I169" s="137"/>
      <c r="J169" s="138"/>
      <c r="K169" s="141"/>
    </row>
    <row r="170" spans="1:11" s="142" customFormat="1" ht="22" customHeight="1">
      <c r="A170" s="143">
        <v>4</v>
      </c>
      <c r="B170" s="377" t="str" cm="1">
        <f t="array" ref="B170">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IF($C$162&lt;&gt;"",SMALL(IF(MID(Genres[GENRE],1,LEN($C$162))=$C$162,ROW(Genres[GENRE])-ROW(INDEX(Genres[GENRE],1,1))+1),ROWS($A$167:$A170)),
IF($C$163&lt;&gt;"",SMALL(IF(MID(Genres[Abréviation],1,LEN($C$163))=$C$163,ROW(Genres[Abréviation])-ROW(INDEX(Genres[Abréviation],1,1))+1),ROWS($A$167:$A170)),
IF($D$164&lt;&gt;"",SMALL(IF(MID(Den[Nom accepté],1,LEN($D$164))=$D$164,ROW(Den[Nom accepté])-ROW(INDEX(Den[Nom accepté],1,1))+1),ROWS($A$167:$A170)),
SMALL(IF(MID(Paph[Nom accepté],1,LEN($E$164))=$E$164,ROW(Paph[Nom accepté])-ROW(INDEX(Paph[Nom accepté],1,1))+1),ROWS($A$167:$A170)))))
)),IF(AND($D$164&lt;&gt;"",$A170=1),"Autres espèces/Other Species | Classe: 105a",""))</f>
        <v/>
      </c>
      <c r="C170" s="377"/>
      <c r="D170" s="377"/>
      <c r="E170" s="377"/>
      <c r="F170" s="377"/>
      <c r="G170" s="377"/>
      <c r="H170" s="377"/>
      <c r="I170" s="137"/>
      <c r="J170" s="138"/>
      <c r="K170" s="141"/>
    </row>
    <row r="171" spans="1:11" s="142" customFormat="1" ht="22" customHeight="1">
      <c r="A171" s="143">
        <v>5</v>
      </c>
      <c r="B171" s="377" t="str" cm="1">
        <f t="array" ref="B171">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IF($C$162&lt;&gt;"",SMALL(IF(MID(Genres[GENRE],1,LEN($C$162))=$C$162,ROW(Genres[GENRE])-ROW(INDEX(Genres[GENRE],1,1))+1),ROWS($A$167:$A171)),
IF($C$163&lt;&gt;"",SMALL(IF(MID(Genres[Abréviation],1,LEN($C$163))=$C$163,ROW(Genres[Abréviation])-ROW(INDEX(Genres[Abréviation],1,1))+1),ROWS($A$167:$A171)),
IF($D$164&lt;&gt;"",SMALL(IF(MID(Den[Nom accepté],1,LEN($D$164))=$D$164,ROW(Den[Nom accepté])-ROW(INDEX(Den[Nom accepté],1,1))+1),ROWS($A$167:$A171)),
SMALL(IF(MID(Paph[Nom accepté],1,LEN($E$164))=$E$164,ROW(Paph[Nom accepté])-ROW(INDEX(Paph[Nom accepté],1,1))+1),ROWS($A$167:$A171)))))
)),IF(AND($D$164&lt;&gt;"",$A171=1),"Autres espèces/Other Species | Classe: 105a",""))</f>
        <v/>
      </c>
      <c r="C171" s="377"/>
      <c r="D171" s="377"/>
      <c r="E171" s="377"/>
      <c r="F171" s="377"/>
      <c r="G171" s="377"/>
      <c r="H171" s="377"/>
      <c r="I171" s="137"/>
      <c r="J171" s="138"/>
      <c r="K171" s="141"/>
    </row>
    <row r="172" spans="1:11" s="142" customFormat="1" ht="22" customHeight="1">
      <c r="A172" s="143">
        <v>6</v>
      </c>
      <c r="B172" s="377" t="str" cm="1">
        <f t="array" ref="B172">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IF($C$162&lt;&gt;"",SMALL(IF(MID(Genres[GENRE],1,LEN($C$162))=$C$162,ROW(Genres[GENRE])-ROW(INDEX(Genres[GENRE],1,1))+1),ROWS($A$167:$A172)),
IF($C$163&lt;&gt;"",SMALL(IF(MID(Genres[Abréviation],1,LEN($C$163))=$C$163,ROW(Genres[Abréviation])-ROW(INDEX(Genres[Abréviation],1,1))+1),ROWS($A$167:$A172)),
IF($D$164&lt;&gt;"",SMALL(IF(MID(Den[Nom accepté],1,LEN($D$164))=$D$164,ROW(Den[Nom accepté])-ROW(INDEX(Den[Nom accepté],1,1))+1),ROWS($A$167:$A172)),
SMALL(IF(MID(Paph[Nom accepté],1,LEN($E$164))=$E$164,ROW(Paph[Nom accepté])-ROW(INDEX(Paph[Nom accepté],1,1))+1),ROWS($A$167:$A172)))))
)),IF(AND($D$164&lt;&gt;"",$A172=1),"Autres espèces/Other Species | Classe: 105a",""))</f>
        <v/>
      </c>
      <c r="C172" s="377"/>
      <c r="D172" s="377"/>
      <c r="E172" s="377"/>
      <c r="F172" s="377"/>
      <c r="G172" s="377"/>
      <c r="H172" s="377"/>
      <c r="I172" s="137"/>
      <c r="J172" s="138"/>
      <c r="K172" s="141"/>
    </row>
    <row r="173" spans="1:11" s="142" customFormat="1" ht="22" customHeight="1">
      <c r="A173" s="143">
        <v>7</v>
      </c>
      <c r="B173" s="377" t="str" cm="1">
        <f t="array" ref="B173">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IF($C$162&lt;&gt;"",SMALL(IF(MID(Genres[GENRE],1,LEN($C$162))=$C$162,ROW(Genres[GENRE])-ROW(INDEX(Genres[GENRE],1,1))+1),ROWS($A$167:$A173)),
IF($C$163&lt;&gt;"",SMALL(IF(MID(Genres[Abréviation],1,LEN($C$163))=$C$163,ROW(Genres[Abréviation])-ROW(INDEX(Genres[Abréviation],1,1))+1),ROWS($A$167:$A173)),
IF($D$164&lt;&gt;"",SMALL(IF(MID(Den[Nom accepté],1,LEN($D$164))=$D$164,ROW(Den[Nom accepté])-ROW(INDEX(Den[Nom accepté],1,1))+1),ROWS($A$167:$A173)),
SMALL(IF(MID(Paph[Nom accepté],1,LEN($E$164))=$E$164,ROW(Paph[Nom accepté])-ROW(INDEX(Paph[Nom accepté],1,1))+1),ROWS($A$167:$A173)))))
)),IF(AND($D$164&lt;&gt;"",$A173=1),"Autres espèces/Other Species | Classe: 105a",""))</f>
        <v/>
      </c>
      <c r="C173" s="377"/>
      <c r="D173" s="377"/>
      <c r="E173" s="377"/>
      <c r="F173" s="377"/>
      <c r="G173" s="377"/>
      <c r="H173" s="377"/>
      <c r="I173" s="137"/>
      <c r="J173" s="138"/>
      <c r="K173" s="141"/>
    </row>
    <row r="174" spans="1:11" s="142" customFormat="1" ht="22" customHeight="1">
      <c r="A174" s="143">
        <v>8</v>
      </c>
      <c r="B174" s="377" t="str" cm="1">
        <f t="array" ref="B174">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IF($C$162&lt;&gt;"",SMALL(IF(MID(Genres[GENRE],1,LEN($C$162))=$C$162,ROW(Genres[GENRE])-ROW(INDEX(Genres[GENRE],1,1))+1),ROWS($A$167:$A174)),
IF($C$163&lt;&gt;"",SMALL(IF(MID(Genres[Abréviation],1,LEN($C$163))=$C$163,ROW(Genres[Abréviation])-ROW(INDEX(Genres[Abréviation],1,1))+1),ROWS($A$167:$A174)),
IF($D$164&lt;&gt;"",SMALL(IF(MID(Den[Nom accepté],1,LEN($D$164))=$D$164,ROW(Den[Nom accepté])-ROW(INDEX(Den[Nom accepté],1,1))+1),ROWS($A$167:$A174)),
SMALL(IF(MID(Paph[Nom accepté],1,LEN($E$164))=$E$164,ROW(Paph[Nom accepté])-ROW(INDEX(Paph[Nom accepté],1,1))+1),ROWS($A$167:$A174)))))
)),IF(AND($D$164&lt;&gt;"",$A174=1),"Autres espèces/Other Species | Classe: 105a",""))</f>
        <v/>
      </c>
      <c r="C174" s="377"/>
      <c r="D174" s="377"/>
      <c r="E174" s="377"/>
      <c r="F174" s="377"/>
      <c r="G174" s="377"/>
      <c r="H174" s="377"/>
      <c r="I174" s="137"/>
      <c r="J174" s="138"/>
      <c r="K174" s="141"/>
    </row>
    <row r="175" spans="1:11" s="142" customFormat="1" ht="22" customHeight="1">
      <c r="A175" s="143">
        <v>9</v>
      </c>
      <c r="B175" s="377" t="str" cm="1">
        <f t="array" ref="B175">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IF($C$162&lt;&gt;"",SMALL(IF(MID(Genres[GENRE],1,LEN($C$162))=$C$162,ROW(Genres[GENRE])-ROW(INDEX(Genres[GENRE],1,1))+1),ROWS($A$167:$A175)),
IF($C$163&lt;&gt;"",SMALL(IF(MID(Genres[Abréviation],1,LEN($C$163))=$C$163,ROW(Genres[Abréviation])-ROW(INDEX(Genres[Abréviation],1,1))+1),ROWS($A$167:$A175)),
IF($D$164&lt;&gt;"",SMALL(IF(MID(Den[Nom accepté],1,LEN($D$164))=$D$164,ROW(Den[Nom accepté])-ROW(INDEX(Den[Nom accepté],1,1))+1),ROWS($A$167:$A175)),
SMALL(IF(MID(Paph[Nom accepté],1,LEN($E$164))=$E$164,ROW(Paph[Nom accepté])-ROW(INDEX(Paph[Nom accepté],1,1))+1),ROWS($A$167:$A175)))))
)),IF(AND($D$164&lt;&gt;"",$A175=1),"Autres espèces/Other Species | Classe: 105a",""))</f>
        <v/>
      </c>
      <c r="C175" s="377"/>
      <c r="D175" s="377"/>
      <c r="E175" s="377"/>
      <c r="F175" s="377"/>
      <c r="G175" s="377"/>
      <c r="H175" s="377"/>
      <c r="I175" s="137"/>
      <c r="J175" s="138"/>
      <c r="K175" s="141"/>
    </row>
    <row r="176" spans="1:11" s="142" customFormat="1" ht="22" customHeight="1">
      <c r="A176" s="143">
        <v>10</v>
      </c>
      <c r="B176" s="377" t="str" cm="1">
        <f t="array" ref="B176">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IF($C$162&lt;&gt;"",SMALL(IF(MID(Genres[GENRE],1,LEN($C$162))=$C$162,ROW(Genres[GENRE])-ROW(INDEX(Genres[GENRE],1,1))+1),ROWS($A$167:$A176)),
IF($C$163&lt;&gt;"",SMALL(IF(MID(Genres[Abréviation],1,LEN($C$163))=$C$163,ROW(Genres[Abréviation])-ROW(INDEX(Genres[Abréviation],1,1))+1),ROWS($A$167:$A176)),
IF($D$164&lt;&gt;"",SMALL(IF(MID(Den[Nom accepté],1,LEN($D$164))=$D$164,ROW(Den[Nom accepté])-ROW(INDEX(Den[Nom accepté],1,1))+1),ROWS($A$167:$A176)),
SMALL(IF(MID(Paph[Nom accepté],1,LEN($E$164))=$E$164,ROW(Paph[Nom accepté])-ROW(INDEX(Paph[Nom accepté],1,1))+1),ROWS($A$167:$A176)))))
)),IF(AND($D$164&lt;&gt;"",$A176=1),"Autres espèces/Other Species | Classe: 105a",""))</f>
        <v/>
      </c>
      <c r="C176" s="377"/>
      <c r="D176" s="377"/>
      <c r="E176" s="377"/>
      <c r="F176" s="377"/>
      <c r="G176" s="377"/>
      <c r="H176" s="377"/>
      <c r="I176" s="137"/>
      <c r="J176" s="138"/>
      <c r="K176" s="141"/>
    </row>
    <row r="177" spans="1:11" s="142" customFormat="1" ht="22" customHeight="1">
      <c r="A177" s="143">
        <v>11</v>
      </c>
      <c r="B177" s="377" t="str" cm="1">
        <f t="array" ref="B177">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IF($C$162&lt;&gt;"",SMALL(IF(MID(Genres[GENRE],1,LEN($C$162))=$C$162,ROW(Genres[GENRE])-ROW(INDEX(Genres[GENRE],1,1))+1),ROWS($A$167:$A177)),
IF($C$163&lt;&gt;"",SMALL(IF(MID(Genres[Abréviation],1,LEN($C$163))=$C$163,ROW(Genres[Abréviation])-ROW(INDEX(Genres[Abréviation],1,1))+1),ROWS($A$167:$A177)),
IF($D$164&lt;&gt;"",SMALL(IF(MID(Den[Nom accepté],1,LEN($D$164))=$D$164,ROW(Den[Nom accepté])-ROW(INDEX(Den[Nom accepté],1,1))+1),ROWS($A$167:$A177)),
SMALL(IF(MID(Paph[Nom accepté],1,LEN($E$164))=$E$164,ROW(Paph[Nom accepté])-ROW(INDEX(Paph[Nom accepté],1,1))+1),ROWS($A$167:$A177)))))
)),IF(AND($D$164&lt;&gt;"",$A177=1),"Autres espèces/Other Species | Classe: 105a",""))</f>
        <v/>
      </c>
      <c r="C177" s="377"/>
      <c r="D177" s="377"/>
      <c r="E177" s="377"/>
      <c r="F177" s="377"/>
      <c r="G177" s="377"/>
      <c r="H177" s="377"/>
      <c r="I177" s="137"/>
      <c r="J177" s="138"/>
      <c r="K177" s="141"/>
    </row>
    <row r="178" spans="1:11" s="142" customFormat="1" ht="22" customHeight="1">
      <c r="A178" s="143">
        <v>12</v>
      </c>
      <c r="B178" s="377" t="str" cm="1">
        <f t="array" ref="B178">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IF($C$162&lt;&gt;"",SMALL(IF(MID(Genres[GENRE],1,LEN($C$162))=$C$162,ROW(Genres[GENRE])-ROW(INDEX(Genres[GENRE],1,1))+1),ROWS($A$167:$A178)),
IF($C$163&lt;&gt;"",SMALL(IF(MID(Genres[Abréviation],1,LEN($C$163))=$C$163,ROW(Genres[Abréviation])-ROW(INDEX(Genres[Abréviation],1,1))+1),ROWS($A$167:$A178)),
IF($D$164&lt;&gt;"",SMALL(IF(MID(Den[Nom accepté],1,LEN($D$164))=$D$164,ROW(Den[Nom accepté])-ROW(INDEX(Den[Nom accepté],1,1))+1),ROWS($A$167:$A178)),
SMALL(IF(MID(Paph[Nom accepté],1,LEN($E$164))=$E$164,ROW(Paph[Nom accepté])-ROW(INDEX(Paph[Nom accepté],1,1))+1),ROWS($A$167:$A178)))))
)),IF(AND($D$164&lt;&gt;"",$A178=1),"Autres espèces/Other Species | Classe: 105a",""))</f>
        <v/>
      </c>
      <c r="C178" s="377"/>
      <c r="D178" s="377"/>
      <c r="E178" s="377"/>
      <c r="F178" s="377"/>
      <c r="G178" s="377"/>
      <c r="H178" s="377"/>
      <c r="I178" s="137"/>
      <c r="J178" s="138"/>
    </row>
    <row r="179" spans="1:11" s="142" customFormat="1" ht="22" customHeight="1">
      <c r="A179" s="143">
        <v>13</v>
      </c>
      <c r="B179" s="377" t="str" cm="1">
        <f t="array" ref="B179">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IF($C$162&lt;&gt;"",SMALL(IF(MID(Genres[GENRE],1,LEN($C$162))=$C$162,ROW(Genres[GENRE])-ROW(INDEX(Genres[GENRE],1,1))+1),ROWS($A$167:$A179)),
IF($C$163&lt;&gt;"",SMALL(IF(MID(Genres[Abréviation],1,LEN($C$163))=$C$163,ROW(Genres[Abréviation])-ROW(INDEX(Genres[Abréviation],1,1))+1),ROWS($A$167:$A179)),
IF($D$164&lt;&gt;"",SMALL(IF(MID(Den[Nom accepté],1,LEN($D$164))=$D$164,ROW(Den[Nom accepté])-ROW(INDEX(Den[Nom accepté],1,1))+1),ROWS($A$167:$A179)),
SMALL(IF(MID(Paph[Nom accepté],1,LEN($E$164))=$E$164,ROW(Paph[Nom accepté])-ROW(INDEX(Paph[Nom accepté],1,1))+1),ROWS($A$167:$A179)))))
)),IF(AND($D$164&lt;&gt;"",$A179=1),"Autres espèces/Other Species | Classe: 105a",""))</f>
        <v/>
      </c>
      <c r="C179" s="377"/>
      <c r="D179" s="377"/>
      <c r="E179" s="377"/>
      <c r="F179" s="377"/>
      <c r="G179" s="377"/>
      <c r="H179" s="377"/>
      <c r="I179" s="137"/>
      <c r="J179" s="138"/>
    </row>
    <row r="180" spans="1:11" s="142" customFormat="1" ht="22" customHeight="1">
      <c r="A180" s="143">
        <v>14</v>
      </c>
      <c r="B180" s="377" t="str" cm="1">
        <f t="array" ref="B180">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IF($C$162&lt;&gt;"",SMALL(IF(MID(Genres[GENRE],1,LEN($C$162))=$C$162,ROW(Genres[GENRE])-ROW(INDEX(Genres[GENRE],1,1))+1),ROWS($A$167:$A180)),
IF($C$163&lt;&gt;"",SMALL(IF(MID(Genres[Abréviation],1,LEN($C$163))=$C$163,ROW(Genres[Abréviation])-ROW(INDEX(Genres[Abréviation],1,1))+1),ROWS($A$167:$A180)),
IF($D$164&lt;&gt;"",SMALL(IF(MID(Den[Nom accepté],1,LEN($D$164))=$D$164,ROW(Den[Nom accepté])-ROW(INDEX(Den[Nom accepté],1,1))+1),ROWS($A$167:$A180)),
SMALL(IF(MID(Paph[Nom accepté],1,LEN($E$164))=$E$164,ROW(Paph[Nom accepté])-ROW(INDEX(Paph[Nom accepté],1,1))+1),ROWS($A$167:$A180)))))
)),IF(AND($D$164&lt;&gt;"",$A180=1),"Autres espèces/Other Species | Classe: 105a",""))</f>
        <v/>
      </c>
      <c r="C180" s="377"/>
      <c r="D180" s="377"/>
      <c r="E180" s="377"/>
      <c r="F180" s="377"/>
      <c r="G180" s="377"/>
      <c r="H180" s="377"/>
      <c r="I180" s="137"/>
      <c r="J180" s="138"/>
    </row>
    <row r="181" spans="1:11" s="142" customFormat="1" ht="22" customHeight="1">
      <c r="A181" s="143">
        <v>15</v>
      </c>
      <c r="B181" s="377" t="str" cm="1">
        <f t="array" ref="B181">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IF($C$162&lt;&gt;"",SMALL(IF(MID(Genres[GENRE],1,LEN($C$162))=$C$162,ROW(Genres[GENRE])-ROW(INDEX(Genres[GENRE],1,1))+1),ROWS($A$167:$A181)),
IF($C$163&lt;&gt;"",SMALL(IF(MID(Genres[Abréviation],1,LEN($C$163))=$C$163,ROW(Genres[Abréviation])-ROW(INDEX(Genres[Abréviation],1,1))+1),ROWS($A$167:$A181)),
IF($D$164&lt;&gt;"",SMALL(IF(MID(Den[Nom accepté],1,LEN($D$164))=$D$164,ROW(Den[Nom accepté])-ROW(INDEX(Den[Nom accepté],1,1))+1),ROWS($A$167:$A181)),
SMALL(IF(MID(Paph[Nom accepté],1,LEN($E$164))=$E$164,ROW(Paph[Nom accepté])-ROW(INDEX(Paph[Nom accepté],1,1))+1),ROWS($A$167:$A181)))))
)),IF(AND($D$164&lt;&gt;"",$A181=1),"Autres espèces/Other Species | Classe: 105a",""))</f>
        <v/>
      </c>
      <c r="C181" s="377"/>
      <c r="D181" s="377"/>
      <c r="E181" s="377"/>
      <c r="F181" s="377"/>
      <c r="G181" s="377"/>
      <c r="H181" s="377"/>
      <c r="I181" s="137"/>
      <c r="J181" s="138"/>
    </row>
    <row r="182" spans="1:11" s="142" customFormat="1" ht="22" customHeight="1">
      <c r="A182" s="143">
        <v>16</v>
      </c>
      <c r="B182" s="377" t="str" cm="1">
        <f t="array" ref="B182">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IF($C$162&lt;&gt;"",SMALL(IF(MID(Genres[GENRE],1,LEN($C$162))=$C$162,ROW(Genres[GENRE])-ROW(INDEX(Genres[GENRE],1,1))+1),ROWS($A$167:$A182)),
IF($C$163&lt;&gt;"",SMALL(IF(MID(Genres[Abréviation],1,LEN($C$163))=$C$163,ROW(Genres[Abréviation])-ROW(INDEX(Genres[Abréviation],1,1))+1),ROWS($A$167:$A182)),
IF($D$164&lt;&gt;"",SMALL(IF(MID(Den[Nom accepté],1,LEN($D$164))=$D$164,ROW(Den[Nom accepté])-ROW(INDEX(Den[Nom accepté],1,1))+1),ROWS($A$167:$A182)),
SMALL(IF(MID(Paph[Nom accepté],1,LEN($E$164))=$E$164,ROW(Paph[Nom accepté])-ROW(INDEX(Paph[Nom accepté],1,1))+1),ROWS($A$167:$A182)))))
)),IF(AND($D$164&lt;&gt;"",$A182=1),"Autres espèces/Other Species | Classe: 105a",""))</f>
        <v/>
      </c>
      <c r="C182" s="377"/>
      <c r="D182" s="377"/>
      <c r="E182" s="377"/>
      <c r="F182" s="377"/>
      <c r="G182" s="377"/>
      <c r="H182" s="377"/>
      <c r="I182" s="137"/>
      <c r="J182" s="138"/>
    </row>
    <row r="183" spans="1:11" s="142" customFormat="1" ht="22" customHeight="1">
      <c r="A183" s="143">
        <v>17</v>
      </c>
      <c r="B183" s="377" t="str" cm="1">
        <f t="array" ref="B183">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IF($C$162&lt;&gt;"",SMALL(IF(MID(Genres[GENRE],1,LEN($C$162))=$C$162,ROW(Genres[GENRE])-ROW(INDEX(Genres[GENRE],1,1))+1),ROWS($A$167:$A183)),
IF($C$163&lt;&gt;"",SMALL(IF(MID(Genres[Abréviation],1,LEN($C$163))=$C$163,ROW(Genres[Abréviation])-ROW(INDEX(Genres[Abréviation],1,1))+1),ROWS($A$167:$A183)),
IF($D$164&lt;&gt;"",SMALL(IF(MID(Den[Nom accepté],1,LEN($D$164))=$D$164,ROW(Den[Nom accepté])-ROW(INDEX(Den[Nom accepté],1,1))+1),ROWS($A$167:$A183)),
SMALL(IF(MID(Paph[Nom accepté],1,LEN($E$164))=$E$164,ROW(Paph[Nom accepté])-ROW(INDEX(Paph[Nom accepté],1,1))+1),ROWS($A$167:$A183)))))
)),IF(AND($D$164&lt;&gt;"",$A183=1),"Autres espèces/Other Species | Classe: 105a",""))</f>
        <v/>
      </c>
      <c r="C183" s="377"/>
      <c r="D183" s="377"/>
      <c r="E183" s="377"/>
      <c r="F183" s="377"/>
      <c r="G183" s="377"/>
      <c r="H183" s="377"/>
      <c r="I183" s="137"/>
      <c r="J183" s="138"/>
    </row>
    <row r="184" spans="1:11" s="142" customFormat="1" ht="22" customHeight="1">
      <c r="A184" s="143">
        <v>18</v>
      </c>
      <c r="B184" s="377" t="str" cm="1">
        <f t="array" ref="B184">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IF($C$162&lt;&gt;"",SMALL(IF(MID(Genres[GENRE],1,LEN($C$162))=$C$162,ROW(Genres[GENRE])-ROW(INDEX(Genres[GENRE],1,1))+1),ROWS($A$167:$A184)),
IF($C$163&lt;&gt;"",SMALL(IF(MID(Genres[Abréviation],1,LEN($C$163))=$C$163,ROW(Genres[Abréviation])-ROW(INDEX(Genres[Abréviation],1,1))+1),ROWS($A$167:$A184)),
IF($D$164&lt;&gt;"",SMALL(IF(MID(Den[Nom accepté],1,LEN($D$164))=$D$164,ROW(Den[Nom accepté])-ROW(INDEX(Den[Nom accepté],1,1))+1),ROWS($A$167:$A184)),
SMALL(IF(MID(Paph[Nom accepté],1,LEN($E$164))=$E$164,ROW(Paph[Nom accepté])-ROW(INDEX(Paph[Nom accepté],1,1))+1),ROWS($A$167:$A184)))))
)),IF(AND($D$164&lt;&gt;"",$A184=1),"Autres espèces/Other Species | Classe: 105a",""))</f>
        <v/>
      </c>
      <c r="C184" s="377"/>
      <c r="D184" s="377"/>
      <c r="E184" s="377"/>
      <c r="F184" s="377"/>
      <c r="G184" s="377"/>
      <c r="H184" s="377"/>
      <c r="I184" s="137"/>
      <c r="J184" s="138"/>
    </row>
    <row r="185" spans="1:11" s="142" customFormat="1" ht="22" customHeight="1">
      <c r="A185" s="143">
        <v>19</v>
      </c>
      <c r="B185" s="377" t="str" cm="1">
        <f t="array" ref="B185">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IF($C$162&lt;&gt;"",SMALL(IF(MID(Genres[GENRE],1,LEN($C$162))=$C$162,ROW(Genres[GENRE])-ROW(INDEX(Genres[GENRE],1,1))+1),ROWS($A$167:$A185)),
IF($C$163&lt;&gt;"",SMALL(IF(MID(Genres[Abréviation],1,LEN($C$163))=$C$163,ROW(Genres[Abréviation])-ROW(INDEX(Genres[Abréviation],1,1))+1),ROWS($A$167:$A185)),
IF($D$164&lt;&gt;"",SMALL(IF(MID(Den[Nom accepté],1,LEN($D$164))=$D$164,ROW(Den[Nom accepté])-ROW(INDEX(Den[Nom accepté],1,1))+1),ROWS($A$167:$A185)),
SMALL(IF(MID(Paph[Nom accepté],1,LEN($E$164))=$E$164,ROW(Paph[Nom accepté])-ROW(INDEX(Paph[Nom accepté],1,1))+1),ROWS($A$167:$A185)))))
)),IF(AND($D$164&lt;&gt;"",$A185=1),"Autres espèces/Other Species | Classe: 105a",""))</f>
        <v/>
      </c>
      <c r="C185" s="377"/>
      <c r="D185" s="377"/>
      <c r="E185" s="377"/>
      <c r="F185" s="377"/>
      <c r="G185" s="377"/>
      <c r="H185" s="377"/>
      <c r="I185" s="137"/>
      <c r="J185" s="138"/>
    </row>
    <row r="186" spans="1:11" s="142" customFormat="1" ht="22" customHeight="1">
      <c r="A186" s="143">
        <v>20</v>
      </c>
      <c r="B186" s="377" t="str" cm="1">
        <f t="array" ref="B186">IFERROR(IF(COUNTA($C$162:$C$163,$D$164,$E$164)&lt;&gt;1,"",INDEX(
IF(OR($C$162&lt;&gt;"",$C$163&lt;&gt;""),IF(Genres[Abréviation]&lt;&gt;"",Genres[Abréviation]&amp;" | ","")&amp; Genres[GENRE]&amp;
   IF(Genres[Espèces]&lt;&gt;""," | Espèces Classe: "&amp; Genres[Espèces],"") &amp;
   IF(Genres[Hybrides]&lt;&gt;""," | Hybrides Classe: "&amp; Genres[Hybrides],""),
IF($D$164&lt;&gt;"","Den. | Dendrobium | "&amp; Den[Nom accepté]&amp;IF(Den[Section]&lt;&gt;""," | Section: "&amp; Den[Section]&amp;IF(Den[Classe]&lt;&gt;""," | Classe: "&amp; Den[Classe],""),""),
IF($E$164&lt;&gt;"","Paph. | Paphiopedilum | "&amp; Paph[Nom accepté]&amp;IF(Paph[Section Koopowitz]&lt;&gt;""," | Section: "&amp; Paph[Section Koopowitz]&amp;IF(Paph[Classe]&lt;&gt;""," | Classe: "&amp; Paph[Classe],""),"")))),
IF($C$162&lt;&gt;"",SMALL(IF(MID(Genres[GENRE],1,LEN($C$162))=$C$162,ROW(Genres[GENRE])-ROW(INDEX(Genres[GENRE],1,1))+1),ROWS($A$167:$A186)),
IF($C$163&lt;&gt;"",SMALL(IF(MID(Genres[Abréviation],1,LEN($C$163))=$C$163,ROW(Genres[Abréviation])-ROW(INDEX(Genres[Abréviation],1,1))+1),ROWS($A$167:$A186)),
IF($D$164&lt;&gt;"",SMALL(IF(MID(Den[Nom accepté],1,LEN($D$164))=$D$164,ROW(Den[Nom accepté])-ROW(INDEX(Den[Nom accepté],1,1))+1),ROWS($A$167:$A186)),
SMALL(IF(MID(Paph[Nom accepté],1,LEN($E$164))=$E$164,ROW(Paph[Nom accepté])-ROW(INDEX(Paph[Nom accepté],1,1))+1),ROWS($A$167:$A186)))))
)),IF(AND($D$164&lt;&gt;"",$A186=1),"Autres espèces/Other Species | Classe: 105a",""))</f>
        <v/>
      </c>
      <c r="C186" s="377"/>
      <c r="D186" s="377"/>
      <c r="E186" s="377"/>
      <c r="F186" s="377"/>
      <c r="G186" s="377"/>
      <c r="H186" s="377"/>
      <c r="I186" s="137"/>
      <c r="J186" s="138"/>
    </row>
    <row r="187" spans="1:11" s="119" customFormat="1" ht="21.5" thickBot="1">
      <c r="A187" s="144"/>
      <c r="B187" s="145"/>
      <c r="C187" s="146"/>
      <c r="D187" s="146"/>
      <c r="E187" s="146"/>
      <c r="F187" s="146"/>
      <c r="G187" s="146"/>
      <c r="H187" s="146"/>
      <c r="I187" s="147"/>
      <c r="J187" s="118"/>
    </row>
    <row r="188" spans="1:11" s="119" customFormat="1" ht="24" customHeight="1" thickBot="1">
      <c r="A188" s="136"/>
      <c r="B188" s="378" t="s">
        <v>8133</v>
      </c>
      <c r="C188" s="379"/>
      <c r="D188" s="379"/>
      <c r="E188" s="379"/>
      <c r="F188" s="379"/>
      <c r="G188" s="379"/>
      <c r="H188" s="380"/>
      <c r="I188" s="137"/>
      <c r="J188" s="138"/>
      <c r="K188" s="148"/>
    </row>
    <row r="189" spans="1:11" s="119" customFormat="1" ht="44" customHeight="1">
      <c r="A189" s="140">
        <v>1</v>
      </c>
      <c r="B189" s="371" t="str" cm="1">
        <f t="array" ref="B189">IFERROR(INDEX(Classe[Nom Classe],
SMALL(IF( EXACT(TEXT($H$161,"0"), Classe[LISTE]),ROW( Classe[LISTE])-ROW(INDEX( Classe[LISTE],1,1))+1,""),ROWS($A$189:$A189))),"")</f>
        <v/>
      </c>
      <c r="C189" s="372"/>
      <c r="D189" s="372"/>
      <c r="E189" s="372"/>
      <c r="F189" s="372"/>
      <c r="G189" s="372"/>
      <c r="H189" s="373"/>
      <c r="I189" s="117"/>
      <c r="J189" s="118"/>
    </row>
    <row r="190" spans="1:11" s="119" customFormat="1" ht="44" customHeight="1">
      <c r="A190" s="143">
        <v>2</v>
      </c>
      <c r="B190" s="371" t="str" cm="1">
        <f t="array" ref="B190">IFERROR(INDEX(Classe[Nom Classe],
SMALL(IF( EXACT(TEXT($H$161,"0"), Classe[LISTE]),ROW( Classe[LISTE])-ROW(INDEX( Classe[LISTE],1,1))+1,""),ROWS($A$189:$A190))),"")</f>
        <v/>
      </c>
      <c r="C190" s="372"/>
      <c r="D190" s="372"/>
      <c r="E190" s="372"/>
      <c r="F190" s="372"/>
      <c r="G190" s="372"/>
      <c r="H190" s="373"/>
      <c r="I190" s="117"/>
      <c r="J190" s="118"/>
    </row>
    <row r="191" spans="1:11" s="119" customFormat="1" ht="44" customHeight="1">
      <c r="A191" s="143">
        <v>3</v>
      </c>
      <c r="B191" s="371" t="str" cm="1">
        <f t="array" ref="B191">IFERROR(INDEX(Classe[Nom Classe],
SMALL(IF( EXACT(TEXT($H$161,"0"), Classe[LISTE]),ROW( Classe[LISTE])-ROW(INDEX( Classe[LISTE],1,1))+1,""),ROWS($A$189:$A191))),"")</f>
        <v/>
      </c>
      <c r="C191" s="372"/>
      <c r="D191" s="372"/>
      <c r="E191" s="372"/>
      <c r="F191" s="372"/>
      <c r="G191" s="372"/>
      <c r="H191" s="373"/>
      <c r="I191" s="117"/>
      <c r="J191" s="118"/>
    </row>
    <row r="192" spans="1:11" s="119" customFormat="1" ht="44" customHeight="1">
      <c r="A192" s="140">
        <v>4</v>
      </c>
      <c r="B192" s="371" t="str" cm="1">
        <f t="array" ref="B192">IFERROR(INDEX(Classe[Nom Classe],
SMALL(IF( EXACT(TEXT($H$161,"0"), Classe[LISTE]),ROW( Classe[LISTE])-ROW(INDEX( Classe[LISTE],1,1))+1,""),ROWS($A$189:$A192))),"")</f>
        <v/>
      </c>
      <c r="C192" s="372"/>
      <c r="D192" s="372"/>
      <c r="E192" s="372"/>
      <c r="F192" s="372"/>
      <c r="G192" s="372"/>
      <c r="H192" s="373"/>
      <c r="I192" s="117"/>
      <c r="J192" s="118"/>
    </row>
    <row r="193" spans="1:26" s="119" customFormat="1" ht="44" customHeight="1">
      <c r="A193" s="143">
        <v>5</v>
      </c>
      <c r="B193" s="371" t="str" cm="1">
        <f t="array" ref="B193">IFERROR(INDEX(Classe[Nom Classe],
SMALL(IF( EXACT(TEXT($H$161,"0"), Classe[LISTE]),ROW( Classe[LISTE])-ROW(INDEX( Classe[LISTE],1,1))+1,""),ROWS($A$189:$A193))),"")</f>
        <v/>
      </c>
      <c r="C193" s="372"/>
      <c r="D193" s="372"/>
      <c r="E193" s="372"/>
      <c r="F193" s="372"/>
      <c r="G193" s="372"/>
      <c r="H193" s="373"/>
      <c r="I193" s="117"/>
      <c r="J193" s="118"/>
    </row>
    <row r="194" spans="1:26" s="119" customFormat="1" ht="44" customHeight="1">
      <c r="A194" s="143">
        <v>6</v>
      </c>
      <c r="B194" s="371" t="str" cm="1">
        <f t="array" ref="B194">IFERROR(INDEX(Classe[Nom Classe],
SMALL(IF( EXACT(TEXT($H$161,"0"), Classe[LISTE]),ROW( Classe[LISTE])-ROW(INDEX( Classe[LISTE],1,1))+1,""),ROWS($A$189:$A194))),"")</f>
        <v/>
      </c>
      <c r="C194" s="372"/>
      <c r="D194" s="372"/>
      <c r="E194" s="372"/>
      <c r="F194" s="372"/>
      <c r="G194" s="372"/>
      <c r="H194" s="373"/>
      <c r="I194" s="117"/>
      <c r="J194" s="118"/>
    </row>
    <row r="195" spans="1:26" s="119" customFormat="1" ht="44" customHeight="1">
      <c r="A195" s="140">
        <v>7</v>
      </c>
      <c r="B195" s="371" t="str" cm="1">
        <f t="array" ref="B195">IFERROR(INDEX(Classe[Nom Classe],
SMALL(IF( EXACT(TEXT($H$161,"0"), Classe[LISTE]),ROW( Classe[LISTE])-ROW(INDEX( Classe[LISTE],1,1))+1,""),ROWS($A$189:$A195))),"")</f>
        <v/>
      </c>
      <c r="C195" s="372"/>
      <c r="D195" s="372"/>
      <c r="E195" s="372"/>
      <c r="F195" s="372"/>
      <c r="G195" s="372"/>
      <c r="H195" s="373"/>
      <c r="I195" s="117"/>
      <c r="J195" s="118"/>
    </row>
    <row r="196" spans="1:26" s="119" customFormat="1" ht="44" customHeight="1">
      <c r="A196" s="143">
        <v>8</v>
      </c>
      <c r="B196" s="371" t="str" cm="1">
        <f t="array" ref="B196">IFERROR(INDEX(Classe[Nom Classe],
SMALL(IF( EXACT(TEXT($H$161,"0"), Classe[LISTE]),ROW( Classe[LISTE])-ROW(INDEX( Classe[LISTE],1,1))+1,""),ROWS($A$189:$A196))),"")</f>
        <v/>
      </c>
      <c r="C196" s="372"/>
      <c r="D196" s="372"/>
      <c r="E196" s="372"/>
      <c r="F196" s="372"/>
      <c r="G196" s="372"/>
      <c r="H196" s="373"/>
      <c r="I196" s="117"/>
      <c r="J196" s="118"/>
    </row>
    <row r="197" spans="1:26" s="119" customFormat="1" ht="44" customHeight="1">
      <c r="A197" s="143">
        <v>9</v>
      </c>
      <c r="B197" s="371" t="str" cm="1">
        <f t="array" ref="B197">IFERROR(INDEX(Classe[Nom Classe],
SMALL(IF( EXACT(TEXT($H$161,"0"), Classe[LISTE]),ROW( Classe[LISTE])-ROW(INDEX( Classe[LISTE],1,1))+1,""),ROWS($A$189:$A197))),"")</f>
        <v/>
      </c>
      <c r="C197" s="372"/>
      <c r="D197" s="372"/>
      <c r="E197" s="372"/>
      <c r="F197" s="372"/>
      <c r="G197" s="372"/>
      <c r="H197" s="373"/>
      <c r="I197" s="117"/>
      <c r="J197" s="118"/>
    </row>
    <row r="198" spans="1:26" s="119" customFormat="1" ht="44" customHeight="1">
      <c r="A198" s="140">
        <v>10</v>
      </c>
      <c r="B198" s="371" t="str" cm="1">
        <f t="array" ref="B198">IFERROR(INDEX(Classe[Nom Classe],
SMALL(IF( EXACT(TEXT($H$161,"0"), Classe[LISTE]),ROW( Classe[LISTE])-ROW(INDEX( Classe[LISTE],1,1))+1,""),ROWS($A$189:$A198))),"")</f>
        <v/>
      </c>
      <c r="C198" s="372"/>
      <c r="D198" s="372"/>
      <c r="E198" s="372"/>
      <c r="F198" s="372"/>
      <c r="G198" s="372"/>
      <c r="H198" s="373"/>
      <c r="I198" s="117"/>
      <c r="J198" s="118"/>
    </row>
    <row r="199" spans="1:26" s="119" customFormat="1" ht="44" customHeight="1">
      <c r="A199" s="143">
        <v>11</v>
      </c>
      <c r="B199" s="371" t="str" cm="1">
        <f t="array" ref="B199">IFERROR(INDEX(Classe[Nom Classe],
SMALL(IF( EXACT(TEXT($H$161,"0"), Classe[LISTE]),ROW( Classe[LISTE])-ROW(INDEX( Classe[LISTE],1,1))+1,""),ROWS($A$189:$A199))),"")</f>
        <v/>
      </c>
      <c r="C199" s="372"/>
      <c r="D199" s="372"/>
      <c r="E199" s="372"/>
      <c r="F199" s="372"/>
      <c r="G199" s="372"/>
      <c r="H199" s="373"/>
      <c r="I199" s="117"/>
      <c r="J199" s="118"/>
    </row>
    <row r="200" spans="1:26" s="119" customFormat="1" ht="44" customHeight="1">
      <c r="A200" s="143">
        <v>12</v>
      </c>
      <c r="B200" s="371" t="str" cm="1">
        <f t="array" ref="B200">IFERROR(INDEX(Classe[Nom Classe],
SMALL(IF( EXACT(TEXT($H$161,"0"), Classe[LISTE]),ROW( Classe[LISTE])-ROW(INDEX( Classe[LISTE],1,1))+1,""),ROWS($A$189:$A200))),"")</f>
        <v/>
      </c>
      <c r="C200" s="372"/>
      <c r="D200" s="372"/>
      <c r="E200" s="372"/>
      <c r="F200" s="372"/>
      <c r="G200" s="372"/>
      <c r="H200" s="373"/>
      <c r="I200" s="117"/>
      <c r="J200" s="118"/>
    </row>
    <row r="201" spans="1:26" s="119" customFormat="1" ht="44" customHeight="1">
      <c r="A201" s="140">
        <v>13</v>
      </c>
      <c r="B201" s="371" t="str" cm="1">
        <f t="array" ref="B201">IFERROR(INDEX(Classe[Nom Classe],
SMALL(IF( EXACT(TEXT($H$161,"0"), Classe[LISTE]),ROW( Classe[LISTE])-ROW(INDEX( Classe[LISTE],1,1))+1,""),ROWS($A$189:$A201))),"")</f>
        <v/>
      </c>
      <c r="C201" s="372"/>
      <c r="D201" s="372"/>
      <c r="E201" s="372"/>
      <c r="F201" s="372"/>
      <c r="G201" s="372"/>
      <c r="H201" s="373"/>
      <c r="I201" s="117"/>
      <c r="J201" s="118"/>
    </row>
    <row r="202" spans="1:26" s="119" customFormat="1" ht="44" customHeight="1">
      <c r="A202" s="143">
        <v>14</v>
      </c>
      <c r="B202" s="371" t="str" cm="1">
        <f t="array" ref="B202">IFERROR(INDEX(Classe[Nom Classe],
SMALL(IF( EXACT(TEXT($H$161,"0"), Classe[LISTE]),ROW( Classe[LISTE])-ROW(INDEX( Classe[LISTE],1,1))+1,""),ROWS($A$189:$A202))),"")</f>
        <v/>
      </c>
      <c r="C202" s="372"/>
      <c r="D202" s="372"/>
      <c r="E202" s="372"/>
      <c r="F202" s="372"/>
      <c r="G202" s="372"/>
      <c r="H202" s="373"/>
      <c r="I202" s="117"/>
      <c r="J202" s="118"/>
    </row>
    <row r="203" spans="1:26" s="119" customFormat="1" ht="44" customHeight="1">
      <c r="A203" s="143">
        <v>15</v>
      </c>
      <c r="B203" s="371" t="str" cm="1">
        <f t="array" ref="B203">IFERROR(INDEX(Classe[Nom Classe],
SMALL(IF( EXACT(TEXT($H$161,"0"), Classe[LISTE]),ROW( Classe[LISTE])-ROW(INDEX( Classe[LISTE],1,1))+1,""),ROWS($A$189:$A203))),"")</f>
        <v/>
      </c>
      <c r="C203" s="372"/>
      <c r="D203" s="372"/>
      <c r="E203" s="372"/>
      <c r="F203" s="372"/>
      <c r="G203" s="372"/>
      <c r="H203" s="373"/>
      <c r="I203" s="117"/>
      <c r="J203" s="118"/>
    </row>
    <row r="204" spans="1:26" s="119" customFormat="1" ht="44" customHeight="1">
      <c r="A204" s="140">
        <v>16</v>
      </c>
      <c r="B204" s="371" t="str" cm="1">
        <f t="array" ref="B204">IFERROR(INDEX(Classe[Nom Classe],
SMALL(IF( EXACT(TEXT($H$161,"0"), Classe[LISTE]),ROW( Classe[LISTE])-ROW(INDEX( Classe[LISTE],1,1))+1,""),ROWS($A$189:$A204))),"")</f>
        <v/>
      </c>
      <c r="C204" s="372"/>
      <c r="D204" s="372"/>
      <c r="E204" s="372"/>
      <c r="F204" s="372"/>
      <c r="G204" s="372"/>
      <c r="H204" s="373"/>
      <c r="I204" s="117"/>
      <c r="J204" s="118"/>
    </row>
    <row r="205" spans="1:26" s="119" customFormat="1" ht="44" customHeight="1">
      <c r="A205" s="143">
        <v>17</v>
      </c>
      <c r="B205" s="371" t="str" cm="1">
        <f t="array" ref="B205">IFERROR(INDEX(Classe[Nom Classe],
SMALL(IF( EXACT(TEXT($H$161,"0"), Classe[LISTE]),ROW( Classe[LISTE])-ROW(INDEX( Classe[LISTE],1,1))+1,""),ROWS($A$189:$A205))),"")</f>
        <v/>
      </c>
      <c r="C205" s="372"/>
      <c r="D205" s="372"/>
      <c r="E205" s="372"/>
      <c r="F205" s="372"/>
      <c r="G205" s="372"/>
      <c r="H205" s="373"/>
      <c r="I205" s="117"/>
      <c r="J205" s="118"/>
    </row>
    <row r="206" spans="1:26" s="119" customFormat="1" ht="44" customHeight="1">
      <c r="A206" s="143">
        <v>18</v>
      </c>
      <c r="B206" s="371" t="str" cm="1">
        <f t="array" ref="B206">IFERROR(INDEX(Classe[Nom Classe],
SMALL(IF( EXACT(TEXT($H$161,"0"), Classe[LISTE]),ROW( Classe[LISTE])-ROW(INDEX( Classe[LISTE],1,1))+1,""),ROWS($A$189:$A206))),"")</f>
        <v/>
      </c>
      <c r="C206" s="372"/>
      <c r="D206" s="372"/>
      <c r="E206" s="372"/>
      <c r="F206" s="372"/>
      <c r="G206" s="372"/>
      <c r="H206" s="373"/>
      <c r="I206" s="117"/>
      <c r="J206" s="118"/>
    </row>
    <row r="207" spans="1:26" s="119" customFormat="1" ht="21">
      <c r="A207" s="144"/>
      <c r="B207" s="145"/>
      <c r="C207" s="146"/>
      <c r="D207" s="146"/>
      <c r="E207" s="146"/>
      <c r="F207" s="146"/>
      <c r="G207" s="146"/>
      <c r="H207" s="146"/>
      <c r="I207" s="147"/>
      <c r="J207" s="118"/>
    </row>
    <row r="208" spans="1:26" s="119" customFormat="1" ht="21">
      <c r="A208" s="181"/>
      <c r="B208" s="182" t="s">
        <v>8118</v>
      </c>
      <c r="C208" s="374" t="s">
        <v>8117</v>
      </c>
      <c r="D208" s="375"/>
      <c r="E208" s="375"/>
      <c r="F208" s="375"/>
      <c r="G208" s="375"/>
      <c r="H208" s="376"/>
      <c r="I208" s="184"/>
      <c r="J208" s="183"/>
      <c r="K208" s="183"/>
      <c r="L208" s="183"/>
      <c r="M208" s="183"/>
      <c r="N208" s="183"/>
      <c r="O208" s="183"/>
      <c r="P208" s="183"/>
      <c r="Q208" s="183"/>
      <c r="R208" s="183"/>
      <c r="S208" s="183"/>
      <c r="T208" s="183"/>
      <c r="U208" s="183"/>
      <c r="V208" s="183"/>
      <c r="W208" s="183"/>
      <c r="X208" s="183"/>
      <c r="Y208" s="183"/>
      <c r="Z208" s="183"/>
    </row>
    <row r="209" spans="1:26" ht="21">
      <c r="A209" s="181"/>
      <c r="B209" s="185" t="s">
        <v>8094</v>
      </c>
      <c r="C209" s="368" t="s">
        <v>8099</v>
      </c>
      <c r="D209" s="369"/>
      <c r="E209" s="369"/>
      <c r="F209" s="369"/>
      <c r="G209" s="369"/>
      <c r="H209" s="370"/>
      <c r="I209" s="184"/>
      <c r="J209" s="186"/>
      <c r="K209" s="186"/>
      <c r="L209" s="186"/>
      <c r="M209" s="186"/>
      <c r="N209" s="186"/>
      <c r="O209" s="186"/>
      <c r="P209" s="186"/>
      <c r="Q209" s="186"/>
      <c r="R209" s="186"/>
      <c r="S209" s="186"/>
      <c r="T209" s="186"/>
      <c r="U209" s="186"/>
      <c r="V209" s="186"/>
      <c r="W209" s="186"/>
      <c r="X209" s="186"/>
      <c r="Y209" s="186"/>
      <c r="Z209" s="186"/>
    </row>
    <row r="210" spans="1:26" ht="21">
      <c r="A210" s="187"/>
      <c r="B210" s="188" t="s">
        <v>8107</v>
      </c>
      <c r="C210" s="359" t="s">
        <v>8137</v>
      </c>
      <c r="D210" s="360"/>
      <c r="E210" s="360"/>
      <c r="F210" s="360"/>
      <c r="G210" s="360"/>
      <c r="H210" s="361"/>
      <c r="I210" s="184"/>
      <c r="J210" s="186"/>
      <c r="K210" s="186"/>
      <c r="L210" s="186"/>
      <c r="M210" s="186"/>
      <c r="N210" s="186"/>
      <c r="O210" s="186"/>
      <c r="P210" s="186"/>
      <c r="Q210" s="186"/>
      <c r="R210" s="186"/>
      <c r="S210" s="186"/>
      <c r="T210" s="186"/>
      <c r="U210" s="186"/>
      <c r="V210" s="186"/>
      <c r="W210" s="186"/>
      <c r="X210" s="186"/>
      <c r="Y210" s="186"/>
      <c r="Z210" s="186"/>
    </row>
    <row r="211" spans="1:26" ht="21">
      <c r="A211" s="187"/>
      <c r="B211" s="189"/>
      <c r="C211" s="362" t="s">
        <v>8102</v>
      </c>
      <c r="D211" s="363"/>
      <c r="E211" s="363"/>
      <c r="F211" s="363"/>
      <c r="G211" s="363"/>
      <c r="H211" s="364"/>
      <c r="I211" s="184"/>
      <c r="J211" s="186"/>
      <c r="K211" s="186"/>
      <c r="L211" s="186"/>
      <c r="M211" s="186"/>
      <c r="N211" s="186"/>
      <c r="O211" s="186"/>
      <c r="P211" s="186"/>
      <c r="Q211" s="186"/>
      <c r="R211" s="186"/>
      <c r="S211" s="186"/>
      <c r="T211" s="186"/>
      <c r="U211" s="186"/>
      <c r="V211" s="186"/>
      <c r="W211" s="186"/>
      <c r="X211" s="186"/>
      <c r="Y211" s="186"/>
      <c r="Z211" s="186"/>
    </row>
    <row r="212" spans="1:26" ht="32" customHeight="1">
      <c r="A212" s="187"/>
      <c r="B212" s="190"/>
      <c r="C212" s="365" t="s">
        <v>8138</v>
      </c>
      <c r="D212" s="366"/>
      <c r="E212" s="366"/>
      <c r="F212" s="366"/>
      <c r="G212" s="366"/>
      <c r="H212" s="367"/>
      <c r="I212" s="184"/>
      <c r="J212" s="186"/>
      <c r="K212" s="186"/>
      <c r="L212" s="186"/>
      <c r="M212" s="186"/>
      <c r="N212" s="186"/>
      <c r="O212" s="186"/>
      <c r="P212" s="186"/>
      <c r="Q212" s="186"/>
      <c r="R212" s="186"/>
      <c r="S212" s="186"/>
      <c r="T212" s="186"/>
      <c r="U212" s="186"/>
      <c r="V212" s="186"/>
      <c r="W212" s="186"/>
      <c r="X212" s="186"/>
      <c r="Y212" s="186"/>
      <c r="Z212" s="186"/>
    </row>
    <row r="213" spans="1:26" ht="21">
      <c r="A213" s="187"/>
      <c r="B213" s="188" t="s">
        <v>8104</v>
      </c>
      <c r="C213" s="359" t="s">
        <v>8139</v>
      </c>
      <c r="D213" s="360"/>
      <c r="E213" s="360"/>
      <c r="F213" s="360"/>
      <c r="G213" s="360"/>
      <c r="H213" s="361"/>
      <c r="I213" s="184"/>
      <c r="J213" s="186"/>
      <c r="K213" s="186"/>
      <c r="L213" s="186"/>
      <c r="M213" s="186"/>
      <c r="N213" s="186"/>
      <c r="O213" s="186"/>
      <c r="P213" s="186"/>
      <c r="Q213" s="186"/>
      <c r="R213" s="186"/>
      <c r="S213" s="186"/>
      <c r="T213" s="186"/>
      <c r="U213" s="186"/>
      <c r="V213" s="186"/>
      <c r="W213" s="186"/>
      <c r="X213" s="186"/>
      <c r="Y213" s="186"/>
      <c r="Z213" s="186"/>
    </row>
    <row r="214" spans="1:26">
      <c r="A214" s="187"/>
      <c r="B214" s="190"/>
      <c r="C214" s="365" t="s">
        <v>8140</v>
      </c>
      <c r="D214" s="366"/>
      <c r="E214" s="366"/>
      <c r="F214" s="366"/>
      <c r="G214" s="366"/>
      <c r="H214" s="367"/>
      <c r="I214" s="187"/>
      <c r="J214" s="186"/>
      <c r="K214" s="186"/>
      <c r="L214" s="186"/>
      <c r="M214" s="186"/>
      <c r="N214" s="186"/>
      <c r="O214" s="186"/>
      <c r="P214" s="186"/>
      <c r="Q214" s="186"/>
      <c r="R214" s="186"/>
      <c r="S214" s="186"/>
      <c r="T214" s="186"/>
      <c r="U214" s="186"/>
      <c r="V214" s="186"/>
      <c r="W214" s="186"/>
      <c r="X214" s="186"/>
      <c r="Y214" s="186"/>
      <c r="Z214" s="186"/>
    </row>
    <row r="215" spans="1:26" s="16" customFormat="1">
      <c r="A215" s="144"/>
      <c r="B215" s="191"/>
      <c r="C215" s="191"/>
      <c r="D215" s="191"/>
      <c r="E215" s="191"/>
      <c r="F215" s="191"/>
      <c r="G215" s="191"/>
      <c r="H215" s="191"/>
      <c r="I215" s="187"/>
    </row>
  </sheetData>
  <sheetProtection algorithmName="SHA-512" hashValue="hwiYhZsXFdXkTj23+8I6Yv/wHeG/vIZFFwojVV9uiNUxOc14SIjwzNTunmnD3L6WdpalBPP+zNtScosHQi2Pyw==" saltValue="Ids75UW9VaBUhFQRcvE86w==" spinCount="100000" sheet="1" formatColumns="0"/>
  <mergeCells count="49">
    <mergeCell ref="B175:H175"/>
    <mergeCell ref="B176:H176"/>
    <mergeCell ref="B177:H177"/>
    <mergeCell ref="B170:H170"/>
    <mergeCell ref="B171:H171"/>
    <mergeCell ref="B172:H172"/>
    <mergeCell ref="B173:H173"/>
    <mergeCell ref="B174:H174"/>
    <mergeCell ref="B169:H169"/>
    <mergeCell ref="A1:H1"/>
    <mergeCell ref="C161:E161"/>
    <mergeCell ref="B166:H166"/>
    <mergeCell ref="B167:H167"/>
    <mergeCell ref="B168:H168"/>
    <mergeCell ref="B178:H178"/>
    <mergeCell ref="B179:H179"/>
    <mergeCell ref="B180:H180"/>
    <mergeCell ref="B194:H194"/>
    <mergeCell ref="B182:H182"/>
    <mergeCell ref="B183:H183"/>
    <mergeCell ref="B184:H184"/>
    <mergeCell ref="B185:H185"/>
    <mergeCell ref="B186:H186"/>
    <mergeCell ref="B188:H188"/>
    <mergeCell ref="B189:H189"/>
    <mergeCell ref="B190:H190"/>
    <mergeCell ref="B191:H191"/>
    <mergeCell ref="B192:H192"/>
    <mergeCell ref="B193:H193"/>
    <mergeCell ref="B181:H181"/>
    <mergeCell ref="C209:H209"/>
    <mergeCell ref="B206:H206"/>
    <mergeCell ref="B195:H195"/>
    <mergeCell ref="B196:H196"/>
    <mergeCell ref="B197:H197"/>
    <mergeCell ref="B198:H198"/>
    <mergeCell ref="B199:H199"/>
    <mergeCell ref="B200:H200"/>
    <mergeCell ref="B201:H201"/>
    <mergeCell ref="B202:H202"/>
    <mergeCell ref="B203:H203"/>
    <mergeCell ref="B204:H204"/>
    <mergeCell ref="B205:H205"/>
    <mergeCell ref="C208:H208"/>
    <mergeCell ref="C210:H210"/>
    <mergeCell ref="C211:H211"/>
    <mergeCell ref="C212:H212"/>
    <mergeCell ref="C213:H213"/>
    <mergeCell ref="C214:H214"/>
  </mergeCells>
  <conditionalFormatting sqref="B167:H186">
    <cfRule type="containsText" dxfId="63" priority="2" operator="containsText" text="Classe:">
      <formula>NOT(ISERROR(SEARCH("Classe:",B167)))</formula>
    </cfRule>
  </conditionalFormatting>
  <conditionalFormatting sqref="B189:H206">
    <cfRule type="containsText" dxfId="62" priority="1" operator="containsText" text="Classe:">
      <formula>NOT(ISERROR(SEARCH("Classe:",B189)))</formula>
    </cfRule>
  </conditionalFormatting>
  <dataValidations count="5">
    <dataValidation type="custom" allowBlank="1" showInputMessage="1" showErrorMessage="1" error="Assurez-vous qu'il n'y a pas d'espaces au début ou à la fin du texte. / Please ensure there are no trailing or leading spaces." sqref="E164" xr:uid="{D3FDE657-9405-DE4C-8DCE-FAB182B19633}">
      <formula1>AND(LEFT($E$164,1)&lt;&gt;" ",RIGHT($E$164,1)&lt;&gt;" ")</formula1>
    </dataValidation>
    <dataValidation type="custom" allowBlank="1" showInputMessage="1" showErrorMessage="1" error="Assurez-vous qu'il n'y a pas d'espaces au début ou à la fin du texte. / Please ensure there are no trailing or leading spaces." sqref="D164" xr:uid="{B0E6CAD8-B609-474D-9F71-3E8259C30224}">
      <formula1>AND(LEFT($D$164,1)&lt;&gt;" ",RIGHT($D$164,1)&lt;&gt;" ")</formula1>
    </dataValidation>
    <dataValidation type="custom" allowBlank="1" showInputMessage="1" showErrorMessage="1" error="Assurez-vous qu'il n'y a pas d'espaces au début ou à la fin du texte. / Please ensure there are no trailing or leading spaces." sqref="C162" xr:uid="{48593035-9F74-074F-BC10-F030EFC300B4}">
      <formula1>AND(LEFT($C$162,1)&lt;&gt;" ",RIGHT($C$162,1)&lt;&gt;" ")</formula1>
    </dataValidation>
    <dataValidation type="custom" allowBlank="1" showInputMessage="1" showErrorMessage="1" error="Assurez-vous qu'il n'y a pas d'espaces au début ou à la fin du texte. / Please ensure there are no trailing or leading spaces." sqref="C163" xr:uid="{8BB411DA-A3FE-A246-B9B9-F3C211692D1E}">
      <formula1>AND(LEFT($C$163,1)&lt;&gt;" ",RIGHT($C$163,1)&lt;&gt;" ")</formula1>
    </dataValidation>
    <dataValidation type="list" allowBlank="1" showInputMessage="1" showErrorMessage="1" error="Ce numéro de classe n'existe pas.  Le texte doit être identique à celui situé aprés le mot Classe:_x000a_Invalid Class number. The input text must be identical to the text after the word Classe:" sqref="H161" xr:uid="{B2E0E7DB-97F1-8745-8635-0A2FC620D62A}">
      <formula1>$H$3:$H$160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A76C-0543-A54B-8733-DF69795CB8B9}">
  <sheetPr codeName="Sheet3">
    <tabColor theme="9" tint="0.59999389629810485"/>
    <pageSetUpPr fitToPage="1"/>
  </sheetPr>
  <dimension ref="A1:W251"/>
  <sheetViews>
    <sheetView tabSelected="1" zoomScaleNormal="100" workbookViewId="0">
      <pane ySplit="155" topLeftCell="A156" activePane="bottomLeft" state="frozen"/>
      <selection pane="bottomLeft"/>
    </sheetView>
  </sheetViews>
  <sheetFormatPr baseColWidth="10" defaultColWidth="10.83203125" defaultRowHeight="18.5"/>
  <cols>
    <col min="1" max="1" width="3.6640625" style="16" customWidth="1"/>
    <col min="2" max="2" width="3.83203125" style="167" customWidth="1"/>
    <col min="3" max="3" width="38.33203125" style="12" customWidth="1"/>
    <col min="4" max="4" width="57.33203125" style="12" customWidth="1"/>
    <col min="5" max="5" width="9" style="16" customWidth="1"/>
    <col min="6" max="6" width="12.83203125" style="16" customWidth="1"/>
    <col min="7" max="7" width="12.5" style="16" customWidth="1"/>
    <col min="8" max="8" width="44.33203125" style="16" customWidth="1"/>
    <col min="9" max="9" width="11.1640625" style="12" customWidth="1"/>
    <col min="10" max="10" width="10.33203125" style="12" customWidth="1"/>
    <col min="11" max="11" width="13.1640625" style="16" customWidth="1"/>
    <col min="12" max="12" width="2" style="16" customWidth="1"/>
    <col min="13" max="13" width="11.1640625" style="16" customWidth="1"/>
    <col min="14" max="14" width="10.83203125" style="16" customWidth="1"/>
    <col min="15" max="15" width="13.33203125" style="16" customWidth="1"/>
    <col min="16" max="19" width="10.83203125" style="16"/>
    <col min="20" max="20" width="18.6640625" style="16" customWidth="1"/>
    <col min="21" max="16384" width="10.83203125" style="16"/>
  </cols>
  <sheetData>
    <row r="1" spans="1:23" ht="26" customHeight="1">
      <c r="A1" s="11"/>
      <c r="C1" s="279" t="s">
        <v>76</v>
      </c>
      <c r="D1" s="13"/>
      <c r="E1" s="11"/>
      <c r="F1" s="14" t="s">
        <v>75</v>
      </c>
      <c r="G1" s="27"/>
      <c r="H1" s="11"/>
      <c r="I1" s="292" t="s">
        <v>9117</v>
      </c>
      <c r="J1" s="177"/>
      <c r="K1" s="177"/>
      <c r="L1" s="15"/>
      <c r="O1" s="202" t="s">
        <v>9067</v>
      </c>
      <c r="T1" s="17" t="s">
        <v>9066</v>
      </c>
    </row>
    <row r="2" spans="1:23" s="24" customFormat="1" ht="21">
      <c r="A2" s="18"/>
      <c r="B2" s="168"/>
      <c r="C2" s="276" t="s">
        <v>9060</v>
      </c>
      <c r="D2" s="20"/>
      <c r="E2" s="18"/>
      <c r="F2" s="21"/>
      <c r="G2" s="22" t="s">
        <v>96</v>
      </c>
      <c r="H2" s="18"/>
      <c r="I2" s="275" t="str">
        <f>IF($D$2&lt;&gt;"","Inscription_" &amp; $D$2 &amp; ".xlxs","Inscription.xlsx")</f>
        <v>Inscription.xlsx</v>
      </c>
      <c r="J2" s="174"/>
      <c r="K2" s="281"/>
      <c r="L2" s="15"/>
      <c r="O2" s="202"/>
      <c r="T2" s="96">
        <v>800</v>
      </c>
      <c r="V2" s="25" t="s">
        <v>3</v>
      </c>
      <c r="W2" s="25"/>
    </row>
    <row r="3" spans="1:23" s="24" customFormat="1" ht="21">
      <c r="A3" s="18"/>
      <c r="B3" s="168"/>
      <c r="C3" s="277" t="s">
        <v>74</v>
      </c>
      <c r="D3" s="20"/>
      <c r="E3" s="18"/>
      <c r="F3" s="26"/>
      <c r="G3" s="22" t="s">
        <v>9114</v>
      </c>
      <c r="H3" s="18"/>
      <c r="I3" s="282" t="s">
        <v>104</v>
      </c>
      <c r="J3" s="278"/>
      <c r="K3" s="278"/>
      <c r="L3" s="38"/>
      <c r="O3" s="202"/>
      <c r="T3" s="17" t="s">
        <v>9141</v>
      </c>
      <c r="V3" s="25" t="s">
        <v>4</v>
      </c>
      <c r="W3" s="25"/>
    </row>
    <row r="4" spans="1:23" s="24" customFormat="1">
      <c r="A4" s="18"/>
      <c r="B4" s="168"/>
      <c r="C4" s="277" t="s">
        <v>92</v>
      </c>
      <c r="D4" s="20"/>
      <c r="E4" s="18"/>
      <c r="F4" s="28"/>
      <c r="G4" s="22" t="s">
        <v>97</v>
      </c>
      <c r="I4" s="390" t="str">
        <f>IFERROR(HYPERLINK(CONCATENATE("mailto:enregistrement.odm@gmail.com?subject=OrchidExpo 2023 - Enregistrement des plantes / Plant registration&amp;body=", $O$1,$D$2),"enregistrement.odm@gmail.com"),"enregistrement.odm@gmail.com")</f>
        <v>enregistrement.odm@gmail.com</v>
      </c>
      <c r="J4" s="391"/>
      <c r="K4" s="392"/>
      <c r="L4" s="38"/>
      <c r="T4" s="96">
        <v>119</v>
      </c>
    </row>
    <row r="5" spans="1:23" s="24" customFormat="1" ht="40" customHeight="1">
      <c r="A5" s="18"/>
      <c r="C5" s="250" t="s">
        <v>9111</v>
      </c>
      <c r="E5" s="18"/>
      <c r="F5" s="251" t="s">
        <v>9061</v>
      </c>
      <c r="G5" s="345"/>
      <c r="H5" s="346"/>
      <c r="I5" s="342"/>
      <c r="J5" s="343"/>
      <c r="K5" s="344"/>
      <c r="L5" s="15"/>
    </row>
    <row r="6" spans="1:23" s="24" customFormat="1" ht="20.5">
      <c r="A6" s="18"/>
      <c r="B6" s="18"/>
      <c r="C6" s="30" t="s">
        <v>9137</v>
      </c>
      <c r="D6" s="266"/>
      <c r="E6" s="30"/>
      <c r="F6" s="267" t="str">
        <f>IFERROR(VALUE(LEFT(D6,FIND("-",D6)-1)),"")</f>
        <v/>
      </c>
      <c r="G6" s="23"/>
      <c r="H6" s="321" t="s">
        <v>9155</v>
      </c>
      <c r="I6" s="322" t="s">
        <v>9143</v>
      </c>
      <c r="J6" s="268"/>
      <c r="K6" s="15"/>
      <c r="L6" s="15"/>
    </row>
    <row r="7" spans="1:23" s="24" customFormat="1" ht="20" customHeight="1">
      <c r="A7" s="11"/>
      <c r="B7" s="353" t="s">
        <v>9145</v>
      </c>
      <c r="C7" s="354"/>
      <c r="D7" s="300"/>
      <c r="E7" s="18"/>
      <c r="F7" s="253"/>
      <c r="G7" s="254"/>
      <c r="H7" s="323" t="s">
        <v>9156</v>
      </c>
      <c r="I7" s="322" t="s">
        <v>9154</v>
      </c>
      <c r="J7" s="255"/>
      <c r="K7" s="15"/>
      <c r="L7" s="15"/>
    </row>
    <row r="8" spans="1:23" s="24" customFormat="1" ht="20" customHeight="1">
      <c r="A8" s="31"/>
      <c r="B8" s="353" t="s">
        <v>9146</v>
      </c>
      <c r="C8" s="354"/>
      <c r="D8" s="318"/>
      <c r="E8" s="319" t="str">
        <f>IFERROR(IF($F$6&lt;&gt;999,"",LEFT($D$8,FIND("-",$D$8)-1)),"")</f>
        <v/>
      </c>
      <c r="F8" s="347" t="s">
        <v>9062</v>
      </c>
      <c r="G8" s="348"/>
      <c r="H8" s="348"/>
      <c r="I8" s="348"/>
      <c r="J8" s="349"/>
      <c r="K8" s="38"/>
      <c r="L8" s="15"/>
    </row>
    <row r="9" spans="1:23" ht="27" customHeight="1">
      <c r="A9" s="31"/>
      <c r="B9" s="269"/>
      <c r="C9" s="355" t="str">
        <f>IFERROR(IF($F$6="",  "",
   IF(AND($F$6=999,$D$7=""),"Enter the name of the Exhibit being added, into the cell 'D7'",
       IF(AND($F$6=999,$D$8=""),  "Select the Exhibit Class (entre 1 et 7) in cell 'D8', above",
          IF(AND($F$6&lt;&gt;"", $F$6&lt;&gt;999,$I$6="Oui / Yes"), "A sticker will be automatically generated for your Exhibit, if it is to be  judged by AOS",
             IF(AND($F$6&lt;&gt;"", $F$6&lt;&gt;999,$I$6="Non / No"), "If you are responsible for this Exhibit, select 'Oui / Yes' in cell 'I6'",
 ""))))),"")</f>
        <v/>
      </c>
      <c r="D9" s="355"/>
      <c r="E9" s="256"/>
      <c r="F9" s="350"/>
      <c r="G9" s="351"/>
      <c r="H9" s="351"/>
      <c r="I9" s="351"/>
      <c r="J9" s="352"/>
      <c r="K9" s="256"/>
      <c r="L9" s="13"/>
      <c r="N9" s="24"/>
      <c r="O9" s="24"/>
    </row>
    <row r="10" spans="1:23" ht="24" thickBot="1">
      <c r="A10" s="11"/>
      <c r="B10" s="170"/>
      <c r="C10" s="280" t="s">
        <v>77</v>
      </c>
      <c r="D10" s="32"/>
      <c r="E10" s="33"/>
      <c r="F10" s="41"/>
      <c r="H10" s="203"/>
      <c r="I10" s="32"/>
      <c r="J10" s="39"/>
      <c r="K10" s="258"/>
      <c r="L10" s="13"/>
    </row>
    <row r="11" spans="1:23" s="17" customFormat="1" ht="40" customHeight="1" thickBot="1">
      <c r="A11" s="178"/>
      <c r="B11" s="179"/>
      <c r="C11" s="356" t="s">
        <v>9142</v>
      </c>
      <c r="D11" s="357"/>
      <c r="E11" s="316" t="s">
        <v>9065</v>
      </c>
      <c r="F11" s="316" t="s">
        <v>9063</v>
      </c>
      <c r="G11" s="316" t="s">
        <v>9064</v>
      </c>
      <c r="H11" s="315" t="s">
        <v>9116</v>
      </c>
      <c r="I11" s="316" t="s">
        <v>78</v>
      </c>
      <c r="J11" s="317" t="s">
        <v>9058</v>
      </c>
      <c r="K11" s="259"/>
      <c r="L11" s="180"/>
    </row>
    <row r="12" spans="1:23" s="29" customFormat="1" hidden="1">
      <c r="A12" s="34"/>
      <c r="B12" s="171"/>
      <c r="C12" s="274" t="s">
        <v>8856</v>
      </c>
      <c r="E12" s="314"/>
      <c r="F12" s="314"/>
      <c r="G12" s="314"/>
      <c r="I12" s="314"/>
      <c r="J12" s="314"/>
      <c r="K12" s="260"/>
      <c r="L12" s="35"/>
    </row>
    <row r="13" spans="1:23" s="29" customFormat="1" hidden="1">
      <c r="A13" s="34"/>
      <c r="B13" s="171"/>
      <c r="C13" s="274" t="s">
        <v>8857</v>
      </c>
      <c r="E13" s="314"/>
      <c r="F13" s="314"/>
      <c r="G13" s="314"/>
      <c r="I13" s="314"/>
      <c r="J13" s="314"/>
      <c r="K13" s="260"/>
      <c r="L13" s="35"/>
    </row>
    <row r="14" spans="1:23" s="29" customFormat="1" hidden="1">
      <c r="A14" s="34"/>
      <c r="B14" s="171"/>
      <c r="C14" s="274" t="s">
        <v>8858</v>
      </c>
      <c r="E14" s="314"/>
      <c r="F14" s="314"/>
      <c r="G14" s="314"/>
      <c r="I14" s="314"/>
      <c r="J14" s="314"/>
      <c r="K14" s="260"/>
      <c r="L14" s="35"/>
    </row>
    <row r="15" spans="1:23" s="29" customFormat="1" hidden="1">
      <c r="A15" s="34"/>
      <c r="B15" s="171"/>
      <c r="C15" s="274" t="s">
        <v>8859</v>
      </c>
      <c r="E15" s="314"/>
      <c r="F15" s="314"/>
      <c r="G15" s="314"/>
      <c r="I15" s="314"/>
      <c r="J15" s="314"/>
      <c r="K15" s="260"/>
      <c r="L15" s="35"/>
    </row>
    <row r="16" spans="1:23" s="29" customFormat="1" hidden="1">
      <c r="A16" s="34"/>
      <c r="B16" s="171"/>
      <c r="C16" s="274" t="s">
        <v>8860</v>
      </c>
      <c r="E16" s="314"/>
      <c r="F16" s="314"/>
      <c r="G16" s="314"/>
      <c r="I16" s="314"/>
      <c r="J16" s="314"/>
      <c r="K16" s="260"/>
      <c r="L16" s="35"/>
    </row>
    <row r="17" spans="1:12" s="29" customFormat="1" hidden="1">
      <c r="A17" s="34"/>
      <c r="B17" s="171"/>
      <c r="C17" s="274" t="s">
        <v>8861</v>
      </c>
      <c r="E17" s="314"/>
      <c r="F17" s="314"/>
      <c r="G17" s="314"/>
      <c r="I17" s="314"/>
      <c r="J17" s="314"/>
      <c r="K17" s="260"/>
      <c r="L17" s="35"/>
    </row>
    <row r="18" spans="1:12" s="29" customFormat="1" hidden="1">
      <c r="A18" s="34"/>
      <c r="B18" s="171"/>
      <c r="C18" s="274" t="s">
        <v>8862</v>
      </c>
      <c r="E18" s="314"/>
      <c r="F18" s="314"/>
      <c r="G18" s="314"/>
      <c r="I18" s="314"/>
      <c r="J18" s="314"/>
      <c r="K18" s="260"/>
      <c r="L18" s="35"/>
    </row>
    <row r="19" spans="1:12" s="29" customFormat="1" hidden="1">
      <c r="A19" s="34"/>
      <c r="B19" s="171"/>
      <c r="C19" s="274" t="s">
        <v>8863</v>
      </c>
      <c r="E19" s="314"/>
      <c r="F19" s="314"/>
      <c r="G19" s="314"/>
      <c r="I19" s="314"/>
      <c r="J19" s="314"/>
      <c r="K19" s="260"/>
      <c r="L19" s="35"/>
    </row>
    <row r="20" spans="1:12" s="29" customFormat="1" hidden="1">
      <c r="A20" s="34"/>
      <c r="B20" s="171"/>
      <c r="C20" s="274" t="s">
        <v>8864</v>
      </c>
      <c r="E20" s="314"/>
      <c r="F20" s="314"/>
      <c r="G20" s="314"/>
      <c r="I20" s="314"/>
      <c r="J20" s="314"/>
      <c r="K20" s="260"/>
      <c r="L20" s="35"/>
    </row>
    <row r="21" spans="1:12" s="29" customFormat="1" hidden="1">
      <c r="A21" s="34"/>
      <c r="B21" s="171"/>
      <c r="C21" s="274" t="s">
        <v>8865</v>
      </c>
      <c r="E21" s="314"/>
      <c r="F21" s="314"/>
      <c r="G21" s="314"/>
      <c r="I21" s="314"/>
      <c r="J21" s="314"/>
      <c r="K21" s="260"/>
      <c r="L21" s="35"/>
    </row>
    <row r="22" spans="1:12" s="29" customFormat="1" hidden="1">
      <c r="A22" s="34"/>
      <c r="B22" s="171"/>
      <c r="C22" s="274" t="s">
        <v>8866</v>
      </c>
      <c r="E22" s="314"/>
      <c r="F22" s="314"/>
      <c r="G22" s="314"/>
      <c r="I22" s="314"/>
      <c r="J22" s="314"/>
      <c r="K22" s="260"/>
      <c r="L22" s="35"/>
    </row>
    <row r="23" spans="1:12" s="29" customFormat="1" hidden="1">
      <c r="A23" s="34"/>
      <c r="B23" s="171"/>
      <c r="C23" s="274" t="s">
        <v>8867</v>
      </c>
      <c r="E23" s="314"/>
      <c r="F23" s="314"/>
      <c r="G23" s="314"/>
      <c r="I23" s="314"/>
      <c r="J23" s="314"/>
      <c r="K23" s="260"/>
      <c r="L23" s="35"/>
    </row>
    <row r="24" spans="1:12" s="29" customFormat="1" hidden="1">
      <c r="A24" s="34"/>
      <c r="B24" s="171"/>
      <c r="C24" s="274" t="s">
        <v>8868</v>
      </c>
      <c r="E24" s="314"/>
      <c r="F24" s="314"/>
      <c r="G24" s="314"/>
      <c r="I24" s="314"/>
      <c r="J24" s="314"/>
      <c r="K24" s="260"/>
      <c r="L24" s="35"/>
    </row>
    <row r="25" spans="1:12" s="29" customFormat="1" hidden="1">
      <c r="A25" s="34"/>
      <c r="B25" s="171"/>
      <c r="C25" s="274" t="s">
        <v>8869</v>
      </c>
      <c r="E25" s="314"/>
      <c r="F25" s="314"/>
      <c r="G25" s="314"/>
      <c r="I25" s="314"/>
      <c r="J25" s="314"/>
      <c r="K25" s="260"/>
      <c r="L25" s="35"/>
    </row>
    <row r="26" spans="1:12" s="29" customFormat="1" hidden="1">
      <c r="A26" s="34"/>
      <c r="B26" s="171"/>
      <c r="C26" s="274" t="s">
        <v>8870</v>
      </c>
      <c r="E26" s="314"/>
      <c r="F26" s="314"/>
      <c r="G26" s="314"/>
      <c r="I26" s="314"/>
      <c r="J26" s="314"/>
      <c r="K26" s="260"/>
      <c r="L26" s="35"/>
    </row>
    <row r="27" spans="1:12" s="29" customFormat="1" hidden="1">
      <c r="A27" s="34"/>
      <c r="B27" s="171"/>
      <c r="C27" s="274" t="s">
        <v>8871</v>
      </c>
      <c r="E27" s="314"/>
      <c r="F27" s="314"/>
      <c r="G27" s="314"/>
      <c r="I27" s="314"/>
      <c r="J27" s="314"/>
      <c r="K27" s="260"/>
      <c r="L27" s="35"/>
    </row>
    <row r="28" spans="1:12" s="29" customFormat="1" hidden="1">
      <c r="A28" s="34"/>
      <c r="B28" s="171"/>
      <c r="C28" s="274" t="s">
        <v>8872</v>
      </c>
      <c r="E28" s="314"/>
      <c r="F28" s="314"/>
      <c r="G28" s="314"/>
      <c r="I28" s="314"/>
      <c r="J28" s="314"/>
      <c r="K28" s="260"/>
      <c r="L28" s="35"/>
    </row>
    <row r="29" spans="1:12" s="29" customFormat="1" hidden="1">
      <c r="A29" s="34"/>
      <c r="B29" s="171"/>
      <c r="C29" s="274" t="s">
        <v>8873</v>
      </c>
      <c r="E29" s="314"/>
      <c r="F29" s="314"/>
      <c r="G29" s="314"/>
      <c r="I29" s="314"/>
      <c r="J29" s="314"/>
      <c r="K29" s="260"/>
      <c r="L29" s="35"/>
    </row>
    <row r="30" spans="1:12" s="29" customFormat="1" hidden="1">
      <c r="A30" s="34"/>
      <c r="B30" s="171"/>
      <c r="C30" s="274" t="s">
        <v>8874</v>
      </c>
      <c r="E30" s="314"/>
      <c r="F30" s="314"/>
      <c r="G30" s="314"/>
      <c r="I30" s="314"/>
      <c r="J30" s="314"/>
      <c r="K30" s="260"/>
      <c r="L30" s="35"/>
    </row>
    <row r="31" spans="1:12" s="29" customFormat="1" hidden="1">
      <c r="A31" s="34"/>
      <c r="B31" s="171"/>
      <c r="C31" s="274" t="s">
        <v>8875</v>
      </c>
      <c r="E31" s="314"/>
      <c r="F31" s="314"/>
      <c r="G31" s="314"/>
      <c r="I31" s="314"/>
      <c r="J31" s="314"/>
      <c r="K31" s="260"/>
      <c r="L31" s="35"/>
    </row>
    <row r="32" spans="1:12" s="29" customFormat="1" hidden="1">
      <c r="A32" s="34"/>
      <c r="B32" s="171"/>
      <c r="C32" s="274" t="s">
        <v>8876</v>
      </c>
      <c r="E32" s="314"/>
      <c r="F32" s="314"/>
      <c r="G32" s="314"/>
      <c r="I32" s="314"/>
      <c r="J32" s="314"/>
      <c r="K32" s="260"/>
      <c r="L32" s="35"/>
    </row>
    <row r="33" spans="1:12" s="29" customFormat="1" hidden="1">
      <c r="A33" s="34"/>
      <c r="B33" s="171"/>
      <c r="C33" s="274" t="s">
        <v>8877</v>
      </c>
      <c r="E33" s="314"/>
      <c r="F33" s="314"/>
      <c r="G33" s="314"/>
      <c r="I33" s="314"/>
      <c r="J33" s="314"/>
      <c r="K33" s="260"/>
      <c r="L33" s="35"/>
    </row>
    <row r="34" spans="1:12" s="29" customFormat="1" hidden="1">
      <c r="A34" s="34"/>
      <c r="B34" s="171"/>
      <c r="C34" s="274" t="s">
        <v>8878</v>
      </c>
      <c r="E34" s="314"/>
      <c r="F34" s="314"/>
      <c r="G34" s="314"/>
      <c r="I34" s="314"/>
      <c r="J34" s="314"/>
      <c r="K34" s="260"/>
      <c r="L34" s="35"/>
    </row>
    <row r="35" spans="1:12" s="29" customFormat="1" hidden="1">
      <c r="A35" s="34"/>
      <c r="B35" s="171"/>
      <c r="C35" s="274" t="s">
        <v>8879</v>
      </c>
      <c r="E35" s="314"/>
      <c r="F35" s="314"/>
      <c r="G35" s="314"/>
      <c r="I35" s="314"/>
      <c r="J35" s="314"/>
      <c r="K35" s="260"/>
      <c r="L35" s="35"/>
    </row>
    <row r="36" spans="1:12" s="29" customFormat="1" hidden="1">
      <c r="A36" s="34"/>
      <c r="B36" s="171"/>
      <c r="C36" s="274" t="s">
        <v>8880</v>
      </c>
      <c r="E36" s="314"/>
      <c r="F36" s="314"/>
      <c r="G36" s="314"/>
      <c r="I36" s="314"/>
      <c r="J36" s="314"/>
      <c r="K36" s="260"/>
      <c r="L36" s="35"/>
    </row>
    <row r="37" spans="1:12" s="29" customFormat="1" hidden="1">
      <c r="A37" s="34"/>
      <c r="B37" s="171"/>
      <c r="C37" s="274" t="s">
        <v>8881</v>
      </c>
      <c r="E37" s="314"/>
      <c r="F37" s="314"/>
      <c r="G37" s="314"/>
      <c r="I37" s="314"/>
      <c r="J37" s="314"/>
      <c r="K37" s="260"/>
      <c r="L37" s="35"/>
    </row>
    <row r="38" spans="1:12" s="29" customFormat="1" hidden="1">
      <c r="A38" s="34"/>
      <c r="B38" s="171"/>
      <c r="C38" s="274" t="s">
        <v>8882</v>
      </c>
      <c r="E38" s="314"/>
      <c r="F38" s="314"/>
      <c r="G38" s="314"/>
      <c r="I38" s="314"/>
      <c r="J38" s="314"/>
      <c r="K38" s="260"/>
      <c r="L38" s="35"/>
    </row>
    <row r="39" spans="1:12" s="29" customFormat="1" hidden="1">
      <c r="A39" s="34"/>
      <c r="B39" s="171"/>
      <c r="C39" s="274" t="s">
        <v>8883</v>
      </c>
      <c r="E39" s="314"/>
      <c r="F39" s="314"/>
      <c r="G39" s="314"/>
      <c r="I39" s="314"/>
      <c r="J39" s="314"/>
      <c r="K39" s="260"/>
      <c r="L39" s="35"/>
    </row>
    <row r="40" spans="1:12" s="29" customFormat="1" hidden="1">
      <c r="A40" s="34"/>
      <c r="B40" s="171"/>
      <c r="C40" s="274" t="s">
        <v>8884</v>
      </c>
      <c r="E40" s="314"/>
      <c r="F40" s="314"/>
      <c r="G40" s="314"/>
      <c r="I40" s="314"/>
      <c r="J40" s="314"/>
      <c r="K40" s="260"/>
      <c r="L40" s="35"/>
    </row>
    <row r="41" spans="1:12" s="29" customFormat="1" hidden="1">
      <c r="A41" s="34"/>
      <c r="B41" s="171"/>
      <c r="C41" s="274" t="s">
        <v>8885</v>
      </c>
      <c r="E41" s="314"/>
      <c r="F41" s="314"/>
      <c r="G41" s="314"/>
      <c r="I41" s="314"/>
      <c r="J41" s="314"/>
      <c r="K41" s="260"/>
      <c r="L41" s="35"/>
    </row>
    <row r="42" spans="1:12" s="29" customFormat="1" hidden="1">
      <c r="A42" s="34"/>
      <c r="B42" s="171"/>
      <c r="C42" s="274" t="s">
        <v>8886</v>
      </c>
      <c r="E42" s="314"/>
      <c r="F42" s="314"/>
      <c r="G42" s="314"/>
      <c r="I42" s="314"/>
      <c r="J42" s="314"/>
      <c r="K42" s="260"/>
      <c r="L42" s="35"/>
    </row>
    <row r="43" spans="1:12" s="29" customFormat="1" hidden="1">
      <c r="A43" s="34"/>
      <c r="B43" s="171"/>
      <c r="C43" s="274" t="s">
        <v>8887</v>
      </c>
      <c r="E43" s="314"/>
      <c r="F43" s="314"/>
      <c r="G43" s="314"/>
      <c r="I43" s="314"/>
      <c r="J43" s="314"/>
      <c r="K43" s="260"/>
      <c r="L43" s="35"/>
    </row>
    <row r="44" spans="1:12" s="29" customFormat="1" hidden="1">
      <c r="A44" s="34"/>
      <c r="B44" s="171"/>
      <c r="C44" s="274" t="s">
        <v>8888</v>
      </c>
      <c r="E44" s="314"/>
      <c r="F44" s="314"/>
      <c r="G44" s="314"/>
      <c r="I44" s="314"/>
      <c r="J44" s="314"/>
      <c r="K44" s="260"/>
      <c r="L44" s="35"/>
    </row>
    <row r="45" spans="1:12" s="29" customFormat="1" hidden="1">
      <c r="A45" s="34"/>
      <c r="B45" s="171"/>
      <c r="C45" s="274" t="s">
        <v>8889</v>
      </c>
      <c r="E45" s="314"/>
      <c r="F45" s="314"/>
      <c r="G45" s="314"/>
      <c r="I45" s="314"/>
      <c r="J45" s="314"/>
      <c r="K45" s="260"/>
      <c r="L45" s="35"/>
    </row>
    <row r="46" spans="1:12" s="29" customFormat="1" hidden="1">
      <c r="A46" s="34"/>
      <c r="B46" s="171"/>
      <c r="C46" s="274" t="s">
        <v>8890</v>
      </c>
      <c r="E46" s="314"/>
      <c r="F46" s="314"/>
      <c r="G46" s="314"/>
      <c r="I46" s="314"/>
      <c r="J46" s="314"/>
      <c r="K46" s="260"/>
      <c r="L46" s="35"/>
    </row>
    <row r="47" spans="1:12" s="29" customFormat="1" hidden="1">
      <c r="A47" s="34"/>
      <c r="B47" s="171"/>
      <c r="C47" s="274" t="s">
        <v>8891</v>
      </c>
      <c r="E47" s="314"/>
      <c r="F47" s="314"/>
      <c r="G47" s="314"/>
      <c r="I47" s="314"/>
      <c r="J47" s="314"/>
      <c r="K47" s="260"/>
      <c r="L47" s="35"/>
    </row>
    <row r="48" spans="1:12" s="29" customFormat="1" hidden="1">
      <c r="A48" s="34"/>
      <c r="B48" s="171"/>
      <c r="C48" s="274" t="s">
        <v>8892</v>
      </c>
      <c r="E48" s="314"/>
      <c r="F48" s="314"/>
      <c r="G48" s="314"/>
      <c r="I48" s="314"/>
      <c r="J48" s="314"/>
      <c r="K48" s="260"/>
      <c r="L48" s="35"/>
    </row>
    <row r="49" spans="1:12" s="29" customFormat="1" hidden="1">
      <c r="A49" s="34"/>
      <c r="B49" s="171"/>
      <c r="C49" s="274" t="s">
        <v>8893</v>
      </c>
      <c r="E49" s="314"/>
      <c r="F49" s="314"/>
      <c r="G49" s="314"/>
      <c r="I49" s="314"/>
      <c r="J49" s="314"/>
      <c r="K49" s="260"/>
      <c r="L49" s="35"/>
    </row>
    <row r="50" spans="1:12" s="29" customFormat="1" hidden="1">
      <c r="A50" s="34"/>
      <c r="B50" s="171"/>
      <c r="C50" s="274" t="s">
        <v>8894</v>
      </c>
      <c r="E50" s="314"/>
      <c r="F50" s="314"/>
      <c r="G50" s="314"/>
      <c r="I50" s="314"/>
      <c r="J50" s="314"/>
      <c r="K50" s="260"/>
      <c r="L50" s="35"/>
    </row>
    <row r="51" spans="1:12" s="29" customFormat="1" hidden="1">
      <c r="A51" s="34"/>
      <c r="B51" s="171"/>
      <c r="C51" s="274" t="s">
        <v>8895</v>
      </c>
      <c r="E51" s="314"/>
      <c r="F51" s="314"/>
      <c r="G51" s="314"/>
      <c r="I51" s="314"/>
      <c r="J51" s="314"/>
      <c r="K51" s="260"/>
      <c r="L51" s="35"/>
    </row>
    <row r="52" spans="1:12" s="29" customFormat="1" hidden="1">
      <c r="A52" s="34"/>
      <c r="B52" s="171"/>
      <c r="C52" s="274" t="s">
        <v>8896</v>
      </c>
      <c r="E52" s="314"/>
      <c r="F52" s="314"/>
      <c r="G52" s="314"/>
      <c r="I52" s="314"/>
      <c r="J52" s="314"/>
      <c r="K52" s="260"/>
      <c r="L52" s="35"/>
    </row>
    <row r="53" spans="1:12" s="29" customFormat="1" hidden="1">
      <c r="A53" s="34"/>
      <c r="B53" s="171"/>
      <c r="C53" s="274" t="s">
        <v>8897</v>
      </c>
      <c r="E53" s="314"/>
      <c r="F53" s="314"/>
      <c r="G53" s="314"/>
      <c r="I53" s="314"/>
      <c r="J53" s="314"/>
      <c r="K53" s="260"/>
      <c r="L53" s="35"/>
    </row>
    <row r="54" spans="1:12" s="29" customFormat="1" hidden="1">
      <c r="A54" s="34"/>
      <c r="B54" s="171"/>
      <c r="C54" s="274" t="s">
        <v>8898</v>
      </c>
      <c r="E54" s="314"/>
      <c r="F54" s="314"/>
      <c r="G54" s="314"/>
      <c r="I54" s="314"/>
      <c r="J54" s="314"/>
      <c r="K54" s="260"/>
      <c r="L54" s="35"/>
    </row>
    <row r="55" spans="1:12" s="29" customFormat="1" hidden="1">
      <c r="A55" s="34"/>
      <c r="B55" s="171"/>
      <c r="C55" s="274" t="s">
        <v>8899</v>
      </c>
      <c r="E55" s="314"/>
      <c r="F55" s="314"/>
      <c r="G55" s="314"/>
      <c r="I55" s="314"/>
      <c r="J55" s="314"/>
      <c r="K55" s="260"/>
      <c r="L55" s="35"/>
    </row>
    <row r="56" spans="1:12" s="29" customFormat="1" hidden="1">
      <c r="A56" s="34"/>
      <c r="B56" s="171"/>
      <c r="C56" s="274" t="s">
        <v>8900</v>
      </c>
      <c r="E56" s="314"/>
      <c r="F56" s="314"/>
      <c r="G56" s="314"/>
      <c r="I56" s="314"/>
      <c r="J56" s="314"/>
      <c r="K56" s="260"/>
      <c r="L56" s="35"/>
    </row>
    <row r="57" spans="1:12" s="29" customFormat="1" hidden="1">
      <c r="A57" s="34"/>
      <c r="B57" s="171"/>
      <c r="C57" s="274" t="s">
        <v>8901</v>
      </c>
      <c r="E57" s="314"/>
      <c r="F57" s="314"/>
      <c r="G57" s="314"/>
      <c r="I57" s="314"/>
      <c r="J57" s="314"/>
      <c r="K57" s="260"/>
      <c r="L57" s="35"/>
    </row>
    <row r="58" spans="1:12" s="29" customFormat="1" hidden="1">
      <c r="A58" s="34"/>
      <c r="B58" s="171"/>
      <c r="C58" s="274" t="s">
        <v>8902</v>
      </c>
      <c r="E58" s="314"/>
      <c r="F58" s="314"/>
      <c r="G58" s="314"/>
      <c r="I58" s="314"/>
      <c r="J58" s="314"/>
      <c r="K58" s="260"/>
      <c r="L58" s="35"/>
    </row>
    <row r="59" spans="1:12" s="29" customFormat="1" hidden="1">
      <c r="A59" s="34"/>
      <c r="B59" s="171"/>
      <c r="C59" s="274" t="s">
        <v>8903</v>
      </c>
      <c r="E59" s="314"/>
      <c r="F59" s="314"/>
      <c r="G59" s="314"/>
      <c r="I59" s="314"/>
      <c r="J59" s="314"/>
      <c r="K59" s="260"/>
      <c r="L59" s="35"/>
    </row>
    <row r="60" spans="1:12" s="29" customFormat="1" hidden="1">
      <c r="A60" s="34"/>
      <c r="B60" s="171"/>
      <c r="C60" s="274" t="s">
        <v>8904</v>
      </c>
      <c r="E60" s="314"/>
      <c r="F60" s="314"/>
      <c r="G60" s="314"/>
      <c r="I60" s="314"/>
      <c r="J60" s="314"/>
      <c r="K60" s="260"/>
      <c r="L60" s="35"/>
    </row>
    <row r="61" spans="1:12" s="29" customFormat="1" hidden="1">
      <c r="A61" s="34"/>
      <c r="B61" s="171"/>
      <c r="C61" s="274" t="s">
        <v>8905</v>
      </c>
      <c r="E61" s="314"/>
      <c r="F61" s="314"/>
      <c r="G61" s="314"/>
      <c r="I61" s="314"/>
      <c r="J61" s="314"/>
      <c r="K61" s="260"/>
      <c r="L61" s="35"/>
    </row>
    <row r="62" spans="1:12" s="29" customFormat="1" hidden="1">
      <c r="A62" s="34"/>
      <c r="B62" s="171"/>
      <c r="C62" s="274" t="s">
        <v>8906</v>
      </c>
      <c r="E62" s="314"/>
      <c r="F62" s="314"/>
      <c r="G62" s="314"/>
      <c r="I62" s="314"/>
      <c r="J62" s="314"/>
      <c r="K62" s="260"/>
      <c r="L62" s="35"/>
    </row>
    <row r="63" spans="1:12" s="29" customFormat="1" hidden="1">
      <c r="A63" s="34"/>
      <c r="B63" s="171"/>
      <c r="C63" s="274" t="s">
        <v>8907</v>
      </c>
      <c r="E63" s="314"/>
      <c r="F63" s="314"/>
      <c r="G63" s="314"/>
      <c r="I63" s="314"/>
      <c r="J63" s="314"/>
      <c r="K63" s="260"/>
      <c r="L63" s="35"/>
    </row>
    <row r="64" spans="1:12" s="29" customFormat="1" hidden="1">
      <c r="A64" s="34"/>
      <c r="B64" s="171"/>
      <c r="C64" s="274" t="s">
        <v>8908</v>
      </c>
      <c r="E64" s="314"/>
      <c r="F64" s="314"/>
      <c r="G64" s="314"/>
      <c r="I64" s="314"/>
      <c r="J64" s="314"/>
      <c r="K64" s="260"/>
      <c r="L64" s="35"/>
    </row>
    <row r="65" spans="1:12" s="29" customFormat="1" hidden="1">
      <c r="A65" s="34"/>
      <c r="B65" s="171"/>
      <c r="C65" s="274" t="s">
        <v>8909</v>
      </c>
      <c r="E65" s="314"/>
      <c r="F65" s="314"/>
      <c r="G65" s="314"/>
      <c r="I65" s="314"/>
      <c r="J65" s="314"/>
      <c r="K65" s="260"/>
      <c r="L65" s="35"/>
    </row>
    <row r="66" spans="1:12" s="29" customFormat="1" hidden="1">
      <c r="A66" s="34"/>
      <c r="B66" s="171"/>
      <c r="C66" s="274" t="s">
        <v>8910</v>
      </c>
      <c r="E66" s="314"/>
      <c r="F66" s="314"/>
      <c r="G66" s="314"/>
      <c r="I66" s="314"/>
      <c r="J66" s="314"/>
      <c r="K66" s="260"/>
      <c r="L66" s="35"/>
    </row>
    <row r="67" spans="1:12" s="29" customFormat="1" hidden="1">
      <c r="A67" s="34"/>
      <c r="B67" s="171"/>
      <c r="C67" s="274" t="s">
        <v>8911</v>
      </c>
      <c r="E67" s="314"/>
      <c r="F67" s="314"/>
      <c r="G67" s="314"/>
      <c r="I67" s="314"/>
      <c r="J67" s="314"/>
      <c r="K67" s="260"/>
      <c r="L67" s="35"/>
    </row>
    <row r="68" spans="1:12" s="29" customFormat="1" hidden="1">
      <c r="A68" s="34"/>
      <c r="B68" s="171"/>
      <c r="C68" s="274" t="s">
        <v>8912</v>
      </c>
      <c r="E68" s="314"/>
      <c r="F68" s="314"/>
      <c r="G68" s="314"/>
      <c r="I68" s="314"/>
      <c r="J68" s="314"/>
      <c r="K68" s="260"/>
      <c r="L68" s="35"/>
    </row>
    <row r="69" spans="1:12" s="29" customFormat="1" hidden="1">
      <c r="A69" s="34"/>
      <c r="B69" s="171"/>
      <c r="C69" s="274" t="s">
        <v>8913</v>
      </c>
      <c r="E69" s="314"/>
      <c r="F69" s="314"/>
      <c r="G69" s="314"/>
      <c r="I69" s="314"/>
      <c r="J69" s="314"/>
      <c r="K69" s="260"/>
      <c r="L69" s="35"/>
    </row>
    <row r="70" spans="1:12" s="29" customFormat="1" hidden="1">
      <c r="A70" s="34"/>
      <c r="B70" s="171"/>
      <c r="C70" s="274" t="s">
        <v>8914</v>
      </c>
      <c r="E70" s="314"/>
      <c r="F70" s="314"/>
      <c r="G70" s="314"/>
      <c r="I70" s="314"/>
      <c r="J70" s="314"/>
      <c r="K70" s="260"/>
      <c r="L70" s="35"/>
    </row>
    <row r="71" spans="1:12" s="29" customFormat="1" hidden="1">
      <c r="A71" s="34"/>
      <c r="B71" s="171"/>
      <c r="C71" s="274" t="s">
        <v>8915</v>
      </c>
      <c r="E71" s="314"/>
      <c r="F71" s="314"/>
      <c r="G71" s="314"/>
      <c r="I71" s="314"/>
      <c r="J71" s="314"/>
      <c r="K71" s="260"/>
      <c r="L71" s="35"/>
    </row>
    <row r="72" spans="1:12" s="29" customFormat="1" hidden="1">
      <c r="A72" s="34"/>
      <c r="B72" s="171"/>
      <c r="C72" s="274" t="s">
        <v>8916</v>
      </c>
      <c r="E72" s="314"/>
      <c r="F72" s="314"/>
      <c r="G72" s="314"/>
      <c r="I72" s="314"/>
      <c r="J72" s="314"/>
      <c r="K72" s="260"/>
      <c r="L72" s="35"/>
    </row>
    <row r="73" spans="1:12" s="29" customFormat="1" hidden="1">
      <c r="A73" s="34"/>
      <c r="B73" s="171"/>
      <c r="C73" s="274" t="s">
        <v>8917</v>
      </c>
      <c r="E73" s="314"/>
      <c r="F73" s="314"/>
      <c r="G73" s="314"/>
      <c r="I73" s="314"/>
      <c r="J73" s="314"/>
      <c r="K73" s="260"/>
      <c r="L73" s="35"/>
    </row>
    <row r="74" spans="1:12" s="29" customFormat="1" hidden="1">
      <c r="A74" s="34"/>
      <c r="B74" s="171"/>
      <c r="C74" s="274" t="s">
        <v>8918</v>
      </c>
      <c r="E74" s="314"/>
      <c r="F74" s="314"/>
      <c r="G74" s="314"/>
      <c r="I74" s="314"/>
      <c r="J74" s="314"/>
      <c r="K74" s="260"/>
      <c r="L74" s="35"/>
    </row>
    <row r="75" spans="1:12" s="29" customFormat="1" hidden="1">
      <c r="A75" s="34"/>
      <c r="B75" s="171"/>
      <c r="C75" s="274" t="s">
        <v>8919</v>
      </c>
      <c r="E75" s="314"/>
      <c r="F75" s="314"/>
      <c r="G75" s="314"/>
      <c r="I75" s="314"/>
      <c r="J75" s="314"/>
      <c r="K75" s="260"/>
      <c r="L75" s="35"/>
    </row>
    <row r="76" spans="1:12" s="29" customFormat="1" hidden="1">
      <c r="A76" s="34"/>
      <c r="B76" s="171"/>
      <c r="C76" s="274" t="s">
        <v>8920</v>
      </c>
      <c r="E76" s="314"/>
      <c r="F76" s="314"/>
      <c r="G76" s="314"/>
      <c r="I76" s="314"/>
      <c r="J76" s="314"/>
      <c r="K76" s="260"/>
      <c r="L76" s="35"/>
    </row>
    <row r="77" spans="1:12" s="29" customFormat="1" hidden="1">
      <c r="A77" s="34"/>
      <c r="B77" s="171"/>
      <c r="C77" s="274" t="s">
        <v>8921</v>
      </c>
      <c r="E77" s="314"/>
      <c r="F77" s="314"/>
      <c r="G77" s="314"/>
      <c r="I77" s="314"/>
      <c r="J77" s="314"/>
      <c r="K77" s="260"/>
      <c r="L77" s="35"/>
    </row>
    <row r="78" spans="1:12" s="29" customFormat="1" hidden="1">
      <c r="A78" s="34"/>
      <c r="B78" s="171"/>
      <c r="C78" s="274" t="s">
        <v>8922</v>
      </c>
      <c r="E78" s="314"/>
      <c r="F78" s="314"/>
      <c r="G78" s="314"/>
      <c r="I78" s="314"/>
      <c r="J78" s="314"/>
      <c r="K78" s="260"/>
      <c r="L78" s="35"/>
    </row>
    <row r="79" spans="1:12" s="29" customFormat="1" hidden="1">
      <c r="A79" s="34"/>
      <c r="B79" s="171"/>
      <c r="C79" s="274" t="s">
        <v>8923</v>
      </c>
      <c r="E79" s="314"/>
      <c r="F79" s="314"/>
      <c r="G79" s="314"/>
      <c r="I79" s="314"/>
      <c r="J79" s="314"/>
      <c r="K79" s="260"/>
      <c r="L79" s="35"/>
    </row>
    <row r="80" spans="1:12" s="29" customFormat="1" hidden="1">
      <c r="A80" s="34"/>
      <c r="B80" s="171"/>
      <c r="C80" s="274" t="s">
        <v>8924</v>
      </c>
      <c r="E80" s="314"/>
      <c r="F80" s="314"/>
      <c r="G80" s="314"/>
      <c r="I80" s="314"/>
      <c r="J80" s="314"/>
      <c r="K80" s="260"/>
      <c r="L80" s="35"/>
    </row>
    <row r="81" spans="1:12" s="29" customFormat="1" hidden="1">
      <c r="A81" s="34"/>
      <c r="B81" s="171"/>
      <c r="C81" s="274" t="s">
        <v>8925</v>
      </c>
      <c r="E81" s="314"/>
      <c r="F81" s="314"/>
      <c r="G81" s="314"/>
      <c r="I81" s="314"/>
      <c r="J81" s="314"/>
      <c r="K81" s="260"/>
      <c r="L81" s="35"/>
    </row>
    <row r="82" spans="1:12" s="29" customFormat="1" hidden="1">
      <c r="A82" s="34"/>
      <c r="B82" s="171"/>
      <c r="C82" s="274" t="s">
        <v>8926</v>
      </c>
      <c r="E82" s="314"/>
      <c r="F82" s="314"/>
      <c r="G82" s="314"/>
      <c r="I82" s="314"/>
      <c r="J82" s="314"/>
      <c r="K82" s="260"/>
      <c r="L82" s="35"/>
    </row>
    <row r="83" spans="1:12" s="29" customFormat="1" hidden="1">
      <c r="A83" s="34"/>
      <c r="B83" s="171"/>
      <c r="C83" s="274" t="s">
        <v>8927</v>
      </c>
      <c r="E83" s="314"/>
      <c r="F83" s="314"/>
      <c r="G83" s="314"/>
      <c r="I83" s="314"/>
      <c r="J83" s="314"/>
      <c r="K83" s="260"/>
      <c r="L83" s="35"/>
    </row>
    <row r="84" spans="1:12" s="29" customFormat="1" hidden="1">
      <c r="A84" s="34"/>
      <c r="B84" s="171"/>
      <c r="C84" s="274" t="s">
        <v>8928</v>
      </c>
      <c r="E84" s="314"/>
      <c r="F84" s="314"/>
      <c r="G84" s="314"/>
      <c r="I84" s="314"/>
      <c r="J84" s="314"/>
      <c r="K84" s="260"/>
      <c r="L84" s="35"/>
    </row>
    <row r="85" spans="1:12" s="29" customFormat="1" hidden="1">
      <c r="A85" s="34"/>
      <c r="B85" s="171"/>
      <c r="C85" s="274" t="s">
        <v>8929</v>
      </c>
      <c r="E85" s="314"/>
      <c r="F85" s="314"/>
      <c r="G85" s="314"/>
      <c r="I85" s="314"/>
      <c r="J85" s="314"/>
      <c r="K85" s="260"/>
      <c r="L85" s="35"/>
    </row>
    <row r="86" spans="1:12" s="29" customFormat="1" hidden="1">
      <c r="A86" s="34"/>
      <c r="B86" s="171"/>
      <c r="C86" s="274" t="s">
        <v>8930</v>
      </c>
      <c r="E86" s="314"/>
      <c r="F86" s="314"/>
      <c r="G86" s="314"/>
      <c r="I86" s="314"/>
      <c r="J86" s="314"/>
      <c r="K86" s="260"/>
      <c r="L86" s="35"/>
    </row>
    <row r="87" spans="1:12" s="29" customFormat="1" hidden="1">
      <c r="A87" s="34"/>
      <c r="B87" s="171"/>
      <c r="C87" s="274" t="s">
        <v>8931</v>
      </c>
      <c r="E87" s="314"/>
      <c r="F87" s="314"/>
      <c r="G87" s="314"/>
      <c r="I87" s="314"/>
      <c r="J87" s="314"/>
      <c r="K87" s="260"/>
      <c r="L87" s="35"/>
    </row>
    <row r="88" spans="1:12" s="29" customFormat="1" hidden="1">
      <c r="A88" s="34"/>
      <c r="B88" s="171"/>
      <c r="C88" s="274" t="s">
        <v>8932</v>
      </c>
      <c r="E88" s="314"/>
      <c r="F88" s="314"/>
      <c r="G88" s="314"/>
      <c r="I88" s="314"/>
      <c r="J88" s="314"/>
      <c r="K88" s="260"/>
      <c r="L88" s="35"/>
    </row>
    <row r="89" spans="1:12" s="29" customFormat="1" hidden="1">
      <c r="A89" s="34"/>
      <c r="B89" s="171"/>
      <c r="C89" s="274" t="s">
        <v>8933</v>
      </c>
      <c r="E89" s="314"/>
      <c r="F89" s="314"/>
      <c r="G89" s="314"/>
      <c r="I89" s="314"/>
      <c r="J89" s="314"/>
      <c r="K89" s="260"/>
      <c r="L89" s="35"/>
    </row>
    <row r="90" spans="1:12" s="29" customFormat="1" hidden="1">
      <c r="A90" s="34"/>
      <c r="B90" s="171"/>
      <c r="C90" s="274" t="s">
        <v>8934</v>
      </c>
      <c r="E90" s="314"/>
      <c r="F90" s="314"/>
      <c r="G90" s="314"/>
      <c r="I90" s="314"/>
      <c r="J90" s="314"/>
      <c r="K90" s="260"/>
      <c r="L90" s="35"/>
    </row>
    <row r="91" spans="1:12" s="29" customFormat="1" hidden="1">
      <c r="A91" s="34"/>
      <c r="B91" s="171"/>
      <c r="C91" s="274" t="s">
        <v>8935</v>
      </c>
      <c r="E91" s="314"/>
      <c r="F91" s="314"/>
      <c r="G91" s="314"/>
      <c r="I91" s="314"/>
      <c r="J91" s="314"/>
      <c r="K91" s="260"/>
      <c r="L91" s="35"/>
    </row>
    <row r="92" spans="1:12" s="29" customFormat="1" hidden="1">
      <c r="A92" s="34"/>
      <c r="B92" s="171"/>
      <c r="C92" s="274" t="s">
        <v>8936</v>
      </c>
      <c r="E92" s="314"/>
      <c r="F92" s="314"/>
      <c r="G92" s="314"/>
      <c r="I92" s="314"/>
      <c r="J92" s="314"/>
      <c r="K92" s="260"/>
      <c r="L92" s="35"/>
    </row>
    <row r="93" spans="1:12" s="29" customFormat="1" hidden="1">
      <c r="A93" s="34"/>
      <c r="B93" s="171"/>
      <c r="C93" s="274" t="s">
        <v>8937</v>
      </c>
      <c r="E93" s="314"/>
      <c r="F93" s="314"/>
      <c r="G93" s="314"/>
      <c r="I93" s="314"/>
      <c r="J93" s="314"/>
      <c r="K93" s="260"/>
      <c r="L93" s="35"/>
    </row>
    <row r="94" spans="1:12" s="29" customFormat="1" hidden="1">
      <c r="A94" s="34"/>
      <c r="B94" s="171"/>
      <c r="C94" s="274" t="s">
        <v>8938</v>
      </c>
      <c r="E94" s="314"/>
      <c r="F94" s="314"/>
      <c r="G94" s="314"/>
      <c r="I94" s="314"/>
      <c r="J94" s="314"/>
      <c r="K94" s="260"/>
      <c r="L94" s="35"/>
    </row>
    <row r="95" spans="1:12" s="29" customFormat="1" hidden="1">
      <c r="A95" s="34"/>
      <c r="B95" s="171"/>
      <c r="C95" s="274" t="s">
        <v>8939</v>
      </c>
      <c r="E95" s="314"/>
      <c r="F95" s="314"/>
      <c r="G95" s="314"/>
      <c r="I95" s="314"/>
      <c r="J95" s="314"/>
      <c r="K95" s="260"/>
      <c r="L95" s="35"/>
    </row>
    <row r="96" spans="1:12" s="29" customFormat="1" hidden="1">
      <c r="A96" s="34"/>
      <c r="B96" s="171"/>
      <c r="C96" s="274" t="s">
        <v>8940</v>
      </c>
      <c r="E96" s="314"/>
      <c r="F96" s="314"/>
      <c r="G96" s="314"/>
      <c r="I96" s="314"/>
      <c r="J96" s="314"/>
      <c r="K96" s="260"/>
      <c r="L96" s="35"/>
    </row>
    <row r="97" spans="1:12" s="29" customFormat="1" hidden="1">
      <c r="A97" s="34"/>
      <c r="B97" s="171"/>
      <c r="C97" s="274" t="s">
        <v>8941</v>
      </c>
      <c r="E97" s="314"/>
      <c r="F97" s="314"/>
      <c r="G97" s="314"/>
      <c r="I97" s="314"/>
      <c r="J97" s="314"/>
      <c r="K97" s="260"/>
      <c r="L97" s="35"/>
    </row>
    <row r="98" spans="1:12" s="29" customFormat="1" hidden="1">
      <c r="A98" s="34"/>
      <c r="B98" s="171"/>
      <c r="C98" s="274" t="s">
        <v>8942</v>
      </c>
      <c r="E98" s="314"/>
      <c r="F98" s="314"/>
      <c r="G98" s="314"/>
      <c r="I98" s="314"/>
      <c r="J98" s="314"/>
      <c r="K98" s="260"/>
      <c r="L98" s="35"/>
    </row>
    <row r="99" spans="1:12" s="29" customFormat="1" hidden="1">
      <c r="A99" s="34"/>
      <c r="B99" s="171"/>
      <c r="C99" s="274" t="s">
        <v>8943</v>
      </c>
      <c r="E99" s="314"/>
      <c r="F99" s="314"/>
      <c r="G99" s="314"/>
      <c r="I99" s="314"/>
      <c r="J99" s="314"/>
      <c r="K99" s="260"/>
      <c r="L99" s="35"/>
    </row>
    <row r="100" spans="1:12" s="29" customFormat="1" hidden="1">
      <c r="A100" s="34"/>
      <c r="B100" s="171"/>
      <c r="C100" s="274" t="s">
        <v>8944</v>
      </c>
      <c r="E100" s="314"/>
      <c r="F100" s="314"/>
      <c r="G100" s="314"/>
      <c r="I100" s="314"/>
      <c r="J100" s="314"/>
      <c r="K100" s="260"/>
      <c r="L100" s="35"/>
    </row>
    <row r="101" spans="1:12" s="29" customFormat="1" hidden="1">
      <c r="A101" s="34"/>
      <c r="B101" s="171"/>
      <c r="C101" s="274" t="s">
        <v>8945</v>
      </c>
      <c r="E101" s="314"/>
      <c r="F101" s="314"/>
      <c r="G101" s="314"/>
      <c r="I101" s="314"/>
      <c r="J101" s="314"/>
      <c r="K101" s="260"/>
      <c r="L101" s="35"/>
    </row>
    <row r="102" spans="1:12" s="29" customFormat="1" hidden="1">
      <c r="A102" s="34"/>
      <c r="B102" s="171"/>
      <c r="C102" s="274" t="s">
        <v>8946</v>
      </c>
      <c r="E102" s="314"/>
      <c r="F102" s="314"/>
      <c r="G102" s="314"/>
      <c r="I102" s="314"/>
      <c r="J102" s="314"/>
      <c r="K102" s="260"/>
      <c r="L102" s="35"/>
    </row>
    <row r="103" spans="1:12" s="29" customFormat="1" hidden="1">
      <c r="A103" s="34"/>
      <c r="B103" s="171"/>
      <c r="C103" s="274" t="s">
        <v>8947</v>
      </c>
      <c r="E103" s="314"/>
      <c r="F103" s="314"/>
      <c r="G103" s="314"/>
      <c r="I103" s="314"/>
      <c r="J103" s="314"/>
      <c r="K103" s="260"/>
      <c r="L103" s="35"/>
    </row>
    <row r="104" spans="1:12" s="29" customFormat="1" hidden="1">
      <c r="A104" s="34"/>
      <c r="B104" s="171"/>
      <c r="C104" s="274" t="s">
        <v>8948</v>
      </c>
      <c r="E104" s="314"/>
      <c r="F104" s="314"/>
      <c r="G104" s="314"/>
      <c r="I104" s="314"/>
      <c r="J104" s="314"/>
      <c r="K104" s="260"/>
      <c r="L104" s="35"/>
    </row>
    <row r="105" spans="1:12" s="29" customFormat="1" hidden="1">
      <c r="A105" s="34"/>
      <c r="B105" s="171"/>
      <c r="C105" s="274" t="s">
        <v>8949</v>
      </c>
      <c r="E105" s="314"/>
      <c r="F105" s="314"/>
      <c r="G105" s="314"/>
      <c r="I105" s="314"/>
      <c r="J105" s="314"/>
      <c r="K105" s="260"/>
      <c r="L105" s="35"/>
    </row>
    <row r="106" spans="1:12" s="29" customFormat="1" hidden="1">
      <c r="A106" s="34"/>
      <c r="B106" s="171"/>
      <c r="C106" s="274" t="s">
        <v>8950</v>
      </c>
      <c r="E106" s="314"/>
      <c r="F106" s="314"/>
      <c r="G106" s="314"/>
      <c r="I106" s="314"/>
      <c r="J106" s="314"/>
      <c r="K106" s="260"/>
      <c r="L106" s="35"/>
    </row>
    <row r="107" spans="1:12" s="29" customFormat="1" hidden="1">
      <c r="A107" s="34"/>
      <c r="B107" s="171"/>
      <c r="C107" s="274" t="s">
        <v>8951</v>
      </c>
      <c r="E107" s="314"/>
      <c r="F107" s="314"/>
      <c r="G107" s="314"/>
      <c r="I107" s="314"/>
      <c r="J107" s="314"/>
      <c r="K107" s="260"/>
      <c r="L107" s="35"/>
    </row>
    <row r="108" spans="1:12" s="29" customFormat="1" hidden="1">
      <c r="A108" s="34"/>
      <c r="B108" s="171"/>
      <c r="C108" s="274" t="s">
        <v>8952</v>
      </c>
      <c r="E108" s="314"/>
      <c r="F108" s="314"/>
      <c r="G108" s="314"/>
      <c r="I108" s="314"/>
      <c r="J108" s="314"/>
      <c r="K108" s="260"/>
      <c r="L108" s="35"/>
    </row>
    <row r="109" spans="1:12" s="29" customFormat="1" hidden="1">
      <c r="A109" s="34"/>
      <c r="B109" s="171"/>
      <c r="C109" s="274" t="s">
        <v>8953</v>
      </c>
      <c r="E109" s="314"/>
      <c r="F109" s="314"/>
      <c r="G109" s="314"/>
      <c r="I109" s="314"/>
      <c r="J109" s="314"/>
      <c r="K109" s="260"/>
      <c r="L109" s="35"/>
    </row>
    <row r="110" spans="1:12" s="29" customFormat="1" hidden="1">
      <c r="A110" s="34"/>
      <c r="B110" s="171"/>
      <c r="C110" s="274" t="s">
        <v>8954</v>
      </c>
      <c r="E110" s="314"/>
      <c r="F110" s="314"/>
      <c r="G110" s="314"/>
      <c r="I110" s="314"/>
      <c r="J110" s="314"/>
      <c r="K110" s="260"/>
      <c r="L110" s="35"/>
    </row>
    <row r="111" spans="1:12" s="29" customFormat="1" hidden="1">
      <c r="A111" s="34"/>
      <c r="B111" s="171"/>
      <c r="C111" s="274" t="s">
        <v>8955</v>
      </c>
      <c r="E111" s="314"/>
      <c r="F111" s="314"/>
      <c r="G111" s="314"/>
      <c r="I111" s="314"/>
      <c r="J111" s="314"/>
      <c r="K111" s="260"/>
      <c r="L111" s="35"/>
    </row>
    <row r="112" spans="1:12" s="29" customFormat="1" hidden="1">
      <c r="A112" s="34"/>
      <c r="B112" s="171"/>
      <c r="C112" s="274" t="s">
        <v>8956</v>
      </c>
      <c r="E112" s="314"/>
      <c r="F112" s="314"/>
      <c r="G112" s="314"/>
      <c r="I112" s="314"/>
      <c r="J112" s="314"/>
      <c r="K112" s="260"/>
      <c r="L112" s="35"/>
    </row>
    <row r="113" spans="1:12" s="29" customFormat="1" hidden="1">
      <c r="A113" s="34"/>
      <c r="B113" s="171"/>
      <c r="C113" s="274" t="s">
        <v>8957</v>
      </c>
      <c r="E113" s="314"/>
      <c r="F113" s="314"/>
      <c r="G113" s="314"/>
      <c r="I113" s="314"/>
      <c r="J113" s="314"/>
      <c r="K113" s="260"/>
      <c r="L113" s="35"/>
    </row>
    <row r="114" spans="1:12" s="29" customFormat="1" hidden="1">
      <c r="A114" s="34"/>
      <c r="B114" s="171"/>
      <c r="C114" s="274" t="s">
        <v>8958</v>
      </c>
      <c r="E114" s="314"/>
      <c r="F114" s="314"/>
      <c r="G114" s="314"/>
      <c r="I114" s="314"/>
      <c r="J114" s="314"/>
      <c r="K114" s="260"/>
      <c r="L114" s="35"/>
    </row>
    <row r="115" spans="1:12" s="29" customFormat="1" hidden="1">
      <c r="A115" s="34"/>
      <c r="B115" s="171"/>
      <c r="C115" s="274" t="s">
        <v>8959</v>
      </c>
      <c r="E115" s="314"/>
      <c r="F115" s="314"/>
      <c r="G115" s="314"/>
      <c r="I115" s="314"/>
      <c r="J115" s="314"/>
      <c r="K115" s="260"/>
      <c r="L115" s="35"/>
    </row>
    <row r="116" spans="1:12" s="29" customFormat="1" hidden="1">
      <c r="A116" s="34"/>
      <c r="B116" s="171"/>
      <c r="C116" s="274" t="s">
        <v>8960</v>
      </c>
      <c r="E116" s="314"/>
      <c r="F116" s="314"/>
      <c r="G116" s="314"/>
      <c r="I116" s="314"/>
      <c r="J116" s="314"/>
      <c r="K116" s="260"/>
      <c r="L116" s="35"/>
    </row>
    <row r="117" spans="1:12" s="29" customFormat="1" hidden="1">
      <c r="A117" s="34"/>
      <c r="B117" s="171"/>
      <c r="C117" s="274" t="s">
        <v>8961</v>
      </c>
      <c r="E117" s="314"/>
      <c r="F117" s="314"/>
      <c r="G117" s="314"/>
      <c r="I117" s="314"/>
      <c r="J117" s="314"/>
      <c r="K117" s="260"/>
      <c r="L117" s="35"/>
    </row>
    <row r="118" spans="1:12" s="29" customFormat="1" hidden="1">
      <c r="A118" s="34"/>
      <c r="B118" s="171"/>
      <c r="C118" s="274" t="s">
        <v>8962</v>
      </c>
      <c r="E118" s="314"/>
      <c r="F118" s="314"/>
      <c r="G118" s="314"/>
      <c r="I118" s="314"/>
      <c r="J118" s="314"/>
      <c r="K118" s="260"/>
      <c r="L118" s="35"/>
    </row>
    <row r="119" spans="1:12" s="29" customFormat="1" hidden="1">
      <c r="A119" s="34"/>
      <c r="B119" s="171"/>
      <c r="C119" s="274" t="s">
        <v>8963</v>
      </c>
      <c r="E119" s="314"/>
      <c r="F119" s="314"/>
      <c r="G119" s="314"/>
      <c r="I119" s="314"/>
      <c r="J119" s="314"/>
      <c r="K119" s="260"/>
      <c r="L119" s="35"/>
    </row>
    <row r="120" spans="1:12" s="29" customFormat="1" hidden="1">
      <c r="A120" s="34"/>
      <c r="B120" s="171"/>
      <c r="C120" s="274" t="s">
        <v>8964</v>
      </c>
      <c r="E120" s="314"/>
      <c r="F120" s="314"/>
      <c r="G120" s="314"/>
      <c r="I120" s="314"/>
      <c r="J120" s="314"/>
      <c r="K120" s="260"/>
      <c r="L120" s="35"/>
    </row>
    <row r="121" spans="1:12" s="29" customFormat="1" hidden="1">
      <c r="A121" s="34"/>
      <c r="B121" s="171"/>
      <c r="C121" s="274" t="s">
        <v>8965</v>
      </c>
      <c r="E121" s="314"/>
      <c r="F121" s="314"/>
      <c r="G121" s="314"/>
      <c r="I121" s="314"/>
      <c r="J121" s="314"/>
      <c r="K121" s="260"/>
      <c r="L121" s="35"/>
    </row>
    <row r="122" spans="1:12" s="29" customFormat="1" hidden="1">
      <c r="A122" s="34"/>
      <c r="B122" s="171"/>
      <c r="C122" s="274" t="s">
        <v>8966</v>
      </c>
      <c r="E122" s="314"/>
      <c r="F122" s="314"/>
      <c r="G122" s="314"/>
      <c r="I122" s="314"/>
      <c r="J122" s="314"/>
      <c r="K122" s="260"/>
      <c r="L122" s="35"/>
    </row>
    <row r="123" spans="1:12" s="29" customFormat="1" hidden="1">
      <c r="A123" s="34"/>
      <c r="B123" s="171"/>
      <c r="C123" s="274" t="s">
        <v>8967</v>
      </c>
      <c r="E123" s="314"/>
      <c r="F123" s="314"/>
      <c r="G123" s="314"/>
      <c r="I123" s="314"/>
      <c r="J123" s="314"/>
      <c r="K123" s="260"/>
      <c r="L123" s="35"/>
    </row>
    <row r="124" spans="1:12" s="29" customFormat="1" hidden="1">
      <c r="A124" s="34"/>
      <c r="B124" s="171"/>
      <c r="C124" s="274" t="s">
        <v>8968</v>
      </c>
      <c r="E124" s="314"/>
      <c r="F124" s="314"/>
      <c r="G124" s="314"/>
      <c r="I124" s="314"/>
      <c r="J124" s="314"/>
      <c r="K124" s="260"/>
      <c r="L124" s="35"/>
    </row>
    <row r="125" spans="1:12" s="29" customFormat="1" hidden="1">
      <c r="A125" s="34"/>
      <c r="B125" s="171"/>
      <c r="C125" s="274" t="s">
        <v>8969</v>
      </c>
      <c r="E125" s="314"/>
      <c r="F125" s="314"/>
      <c r="G125" s="314"/>
      <c r="I125" s="314"/>
      <c r="J125" s="314"/>
      <c r="K125" s="260"/>
      <c r="L125" s="35"/>
    </row>
    <row r="126" spans="1:12" s="29" customFormat="1" hidden="1">
      <c r="A126" s="34"/>
      <c r="B126" s="171"/>
      <c r="C126" s="274" t="s">
        <v>8970</v>
      </c>
      <c r="E126" s="314"/>
      <c r="F126" s="314"/>
      <c r="G126" s="314"/>
      <c r="I126" s="314"/>
      <c r="J126" s="314"/>
      <c r="K126" s="260"/>
      <c r="L126" s="35"/>
    </row>
    <row r="127" spans="1:12" s="29" customFormat="1" hidden="1">
      <c r="A127" s="34"/>
      <c r="B127" s="171"/>
      <c r="C127" s="274" t="s">
        <v>8971</v>
      </c>
      <c r="E127" s="314"/>
      <c r="F127" s="314"/>
      <c r="G127" s="314"/>
      <c r="I127" s="314"/>
      <c r="J127" s="314"/>
      <c r="K127" s="260"/>
      <c r="L127" s="35"/>
    </row>
    <row r="128" spans="1:12" s="29" customFormat="1" hidden="1">
      <c r="A128" s="34"/>
      <c r="B128" s="171"/>
      <c r="C128" s="274" t="s">
        <v>8972</v>
      </c>
      <c r="E128" s="314"/>
      <c r="F128" s="314"/>
      <c r="G128" s="314"/>
      <c r="I128" s="314"/>
      <c r="J128" s="314"/>
      <c r="K128" s="260"/>
      <c r="L128" s="35"/>
    </row>
    <row r="129" spans="1:12" s="29" customFormat="1" hidden="1">
      <c r="A129" s="34"/>
      <c r="B129" s="171"/>
      <c r="C129" s="274" t="s">
        <v>8973</v>
      </c>
      <c r="E129" s="314"/>
      <c r="F129" s="314"/>
      <c r="G129" s="314"/>
      <c r="I129" s="314"/>
      <c r="J129" s="314"/>
      <c r="K129" s="260"/>
      <c r="L129" s="35"/>
    </row>
    <row r="130" spans="1:12" s="29" customFormat="1" hidden="1">
      <c r="A130" s="34"/>
      <c r="B130" s="171"/>
      <c r="C130" s="274" t="s">
        <v>8974</v>
      </c>
      <c r="E130" s="314"/>
      <c r="F130" s="314"/>
      <c r="G130" s="314"/>
      <c r="I130" s="314"/>
      <c r="J130" s="314"/>
      <c r="K130" s="260"/>
      <c r="L130" s="35"/>
    </row>
    <row r="131" spans="1:12" s="29" customFormat="1" hidden="1">
      <c r="A131" s="34"/>
      <c r="B131" s="171"/>
      <c r="C131" s="274" t="s">
        <v>8975</v>
      </c>
      <c r="E131" s="314"/>
      <c r="F131" s="314"/>
      <c r="G131" s="314"/>
      <c r="I131" s="314"/>
      <c r="J131" s="314"/>
      <c r="K131" s="260"/>
      <c r="L131" s="35"/>
    </row>
    <row r="132" spans="1:12" s="29" customFormat="1" hidden="1">
      <c r="A132" s="34"/>
      <c r="B132" s="171"/>
      <c r="C132" s="274" t="s">
        <v>8976</v>
      </c>
      <c r="E132" s="314"/>
      <c r="F132" s="314"/>
      <c r="G132" s="314"/>
      <c r="I132" s="314"/>
      <c r="J132" s="314"/>
      <c r="K132" s="260"/>
      <c r="L132" s="35"/>
    </row>
    <row r="133" spans="1:12" s="29" customFormat="1" hidden="1">
      <c r="A133" s="34"/>
      <c r="B133" s="171"/>
      <c r="C133" s="274" t="s">
        <v>8977</v>
      </c>
      <c r="E133" s="314"/>
      <c r="F133" s="314"/>
      <c r="G133" s="314"/>
      <c r="I133" s="314"/>
      <c r="J133" s="314"/>
      <c r="K133" s="260"/>
      <c r="L133" s="35"/>
    </row>
    <row r="134" spans="1:12" s="29" customFormat="1" hidden="1">
      <c r="A134" s="34"/>
      <c r="B134" s="171"/>
      <c r="C134" s="274" t="s">
        <v>8978</v>
      </c>
      <c r="E134" s="314"/>
      <c r="F134" s="314"/>
      <c r="G134" s="314"/>
      <c r="I134" s="314"/>
      <c r="J134" s="314"/>
      <c r="K134" s="260"/>
      <c r="L134" s="35"/>
    </row>
    <row r="135" spans="1:12" s="29" customFormat="1" hidden="1">
      <c r="A135" s="34"/>
      <c r="B135" s="171"/>
      <c r="C135" s="274" t="s">
        <v>8979</v>
      </c>
      <c r="E135" s="314"/>
      <c r="F135" s="314"/>
      <c r="G135" s="314"/>
      <c r="I135" s="314"/>
      <c r="J135" s="314"/>
      <c r="K135" s="260"/>
      <c r="L135" s="35"/>
    </row>
    <row r="136" spans="1:12" s="29" customFormat="1" hidden="1">
      <c r="A136" s="34"/>
      <c r="B136" s="171"/>
      <c r="C136" s="274" t="s">
        <v>8980</v>
      </c>
      <c r="E136" s="314"/>
      <c r="F136" s="314"/>
      <c r="G136" s="314"/>
      <c r="I136" s="314"/>
      <c r="J136" s="314"/>
      <c r="K136" s="260"/>
      <c r="L136" s="35"/>
    </row>
    <row r="137" spans="1:12" s="29" customFormat="1" hidden="1">
      <c r="A137" s="34"/>
      <c r="B137" s="171"/>
      <c r="C137" s="274" t="s">
        <v>8981</v>
      </c>
      <c r="E137" s="314"/>
      <c r="F137" s="314"/>
      <c r="G137" s="314"/>
      <c r="I137" s="314"/>
      <c r="J137" s="314"/>
      <c r="K137" s="260"/>
      <c r="L137" s="35"/>
    </row>
    <row r="138" spans="1:12" s="29" customFormat="1" hidden="1">
      <c r="A138" s="34"/>
      <c r="B138" s="171"/>
      <c r="C138" s="274" t="s">
        <v>8982</v>
      </c>
      <c r="E138" s="314"/>
      <c r="F138" s="314"/>
      <c r="G138" s="314"/>
      <c r="I138" s="314"/>
      <c r="J138" s="314"/>
      <c r="K138" s="260"/>
      <c r="L138" s="35"/>
    </row>
    <row r="139" spans="1:12" s="29" customFormat="1" hidden="1">
      <c r="A139" s="34"/>
      <c r="B139" s="171"/>
      <c r="C139" s="274" t="s">
        <v>8983</v>
      </c>
      <c r="E139" s="314"/>
      <c r="F139" s="314"/>
      <c r="G139" s="314"/>
      <c r="I139" s="314"/>
      <c r="J139" s="314"/>
      <c r="K139" s="260"/>
      <c r="L139" s="35"/>
    </row>
    <row r="140" spans="1:12" s="29" customFormat="1" hidden="1">
      <c r="A140" s="34"/>
      <c r="B140" s="171"/>
      <c r="C140" s="274" t="s">
        <v>8984</v>
      </c>
      <c r="E140" s="314"/>
      <c r="F140" s="314"/>
      <c r="G140" s="314"/>
      <c r="I140" s="314"/>
      <c r="J140" s="314"/>
      <c r="K140" s="260"/>
      <c r="L140" s="35"/>
    </row>
    <row r="141" spans="1:12" s="29" customFormat="1" hidden="1">
      <c r="A141" s="34"/>
      <c r="B141" s="171"/>
      <c r="C141" s="274" t="s">
        <v>8985</v>
      </c>
      <c r="E141" s="314"/>
      <c r="F141" s="314"/>
      <c r="G141" s="314"/>
      <c r="I141" s="314"/>
      <c r="J141" s="314"/>
      <c r="K141" s="260"/>
      <c r="L141" s="35"/>
    </row>
    <row r="142" spans="1:12" s="29" customFormat="1" hidden="1">
      <c r="A142" s="34"/>
      <c r="B142" s="171"/>
      <c r="C142" s="274" t="s">
        <v>8986</v>
      </c>
      <c r="E142" s="314"/>
      <c r="F142" s="314"/>
      <c r="G142" s="314"/>
      <c r="I142" s="314"/>
      <c r="J142" s="314"/>
      <c r="K142" s="260"/>
      <c r="L142" s="35"/>
    </row>
    <row r="143" spans="1:12" s="29" customFormat="1" hidden="1">
      <c r="A143" s="34"/>
      <c r="B143" s="171"/>
      <c r="C143" s="274" t="s">
        <v>8987</v>
      </c>
      <c r="E143" s="314"/>
      <c r="F143" s="314"/>
      <c r="G143" s="314"/>
      <c r="I143" s="314"/>
      <c r="J143" s="314"/>
      <c r="K143" s="260"/>
      <c r="L143" s="35"/>
    </row>
    <row r="144" spans="1:12" s="29" customFormat="1" hidden="1">
      <c r="A144" s="34"/>
      <c r="B144" s="171"/>
      <c r="C144" s="274" t="s">
        <v>8988</v>
      </c>
      <c r="E144" s="314"/>
      <c r="F144" s="314"/>
      <c r="G144" s="314"/>
      <c r="I144" s="314"/>
      <c r="J144" s="314"/>
      <c r="K144" s="260"/>
      <c r="L144" s="35"/>
    </row>
    <row r="145" spans="1:13" s="29" customFormat="1" hidden="1">
      <c r="A145" s="34"/>
      <c r="B145" s="171"/>
      <c r="C145" s="274" t="s">
        <v>8989</v>
      </c>
      <c r="E145" s="314"/>
      <c r="F145" s="314"/>
      <c r="G145" s="314"/>
      <c r="I145" s="314"/>
      <c r="J145" s="314"/>
      <c r="K145" s="260"/>
      <c r="L145" s="35"/>
    </row>
    <row r="146" spans="1:13" s="29" customFormat="1" hidden="1">
      <c r="A146" s="34"/>
      <c r="B146" s="171"/>
      <c r="C146" s="274" t="s">
        <v>8990</v>
      </c>
      <c r="E146" s="314"/>
      <c r="F146" s="314"/>
      <c r="G146" s="314"/>
      <c r="I146" s="314"/>
      <c r="J146" s="314"/>
      <c r="K146" s="260"/>
      <c r="L146" s="35"/>
    </row>
    <row r="147" spans="1:13" s="29" customFormat="1" hidden="1">
      <c r="A147" s="34"/>
      <c r="B147" s="171"/>
      <c r="C147" s="274" t="s">
        <v>8991</v>
      </c>
      <c r="E147" s="314"/>
      <c r="F147" s="314"/>
      <c r="G147" s="314"/>
      <c r="I147" s="314"/>
      <c r="J147" s="314"/>
      <c r="K147" s="260"/>
      <c r="L147" s="35"/>
    </row>
    <row r="148" spans="1:13" s="29" customFormat="1" hidden="1">
      <c r="A148" s="34"/>
      <c r="B148" s="171"/>
      <c r="C148" s="274" t="s">
        <v>8992</v>
      </c>
      <c r="E148" s="314"/>
      <c r="F148" s="314"/>
      <c r="G148" s="314"/>
      <c r="I148" s="314"/>
      <c r="J148" s="314"/>
      <c r="K148" s="260"/>
      <c r="L148" s="35"/>
    </row>
    <row r="149" spans="1:13" s="29" customFormat="1" hidden="1">
      <c r="A149" s="34"/>
      <c r="B149" s="171"/>
      <c r="C149" s="274" t="s">
        <v>8993</v>
      </c>
      <c r="E149" s="314"/>
      <c r="F149" s="314"/>
      <c r="G149" s="314"/>
      <c r="I149" s="314"/>
      <c r="J149" s="314"/>
      <c r="K149" s="260"/>
      <c r="L149" s="35"/>
    </row>
    <row r="150" spans="1:13" s="29" customFormat="1" hidden="1">
      <c r="A150" s="34"/>
      <c r="B150" s="171"/>
      <c r="C150" s="274" t="s">
        <v>8994</v>
      </c>
      <c r="E150" s="314"/>
      <c r="F150" s="314"/>
      <c r="G150" s="314"/>
      <c r="I150" s="314"/>
      <c r="J150" s="314"/>
      <c r="K150" s="260"/>
      <c r="L150" s="35"/>
    </row>
    <row r="151" spans="1:13" s="29" customFormat="1" hidden="1">
      <c r="A151" s="34"/>
      <c r="B151" s="171"/>
      <c r="C151" s="274" t="s">
        <v>8995</v>
      </c>
      <c r="E151" s="314"/>
      <c r="F151" s="314"/>
      <c r="G151" s="314"/>
      <c r="I151" s="314"/>
      <c r="J151" s="314"/>
      <c r="K151" s="260"/>
      <c r="L151" s="35"/>
    </row>
    <row r="152" spans="1:13" s="29" customFormat="1" hidden="1">
      <c r="A152" s="34"/>
      <c r="B152" s="171"/>
      <c r="C152" s="274" t="s">
        <v>8996</v>
      </c>
      <c r="E152" s="314"/>
      <c r="F152" s="314"/>
      <c r="G152" s="314"/>
      <c r="I152" s="314"/>
      <c r="J152" s="314"/>
      <c r="K152" s="260"/>
      <c r="L152" s="35"/>
    </row>
    <row r="153" spans="1:13" s="29" customFormat="1" hidden="1">
      <c r="A153" s="34"/>
      <c r="B153" s="171"/>
      <c r="C153" s="274" t="s">
        <v>8997</v>
      </c>
      <c r="E153" s="314"/>
      <c r="F153" s="314"/>
      <c r="G153" s="314"/>
      <c r="I153" s="314"/>
      <c r="J153" s="314"/>
      <c r="K153" s="260"/>
      <c r="L153" s="35"/>
    </row>
    <row r="154" spans="1:13" s="29" customFormat="1" hidden="1">
      <c r="A154" s="34"/>
      <c r="B154" s="171"/>
      <c r="C154" s="274" t="s">
        <v>8998</v>
      </c>
      <c r="E154" s="314"/>
      <c r="F154" s="314"/>
      <c r="G154" s="314"/>
      <c r="I154" s="314"/>
      <c r="J154" s="314"/>
      <c r="K154" s="260"/>
      <c r="L154" s="35"/>
    </row>
    <row r="155" spans="1:13" s="29" customFormat="1" hidden="1">
      <c r="A155" s="34"/>
      <c r="B155" s="171"/>
      <c r="C155" s="274" t="s">
        <v>8999</v>
      </c>
      <c r="E155" s="314"/>
      <c r="F155" s="314"/>
      <c r="G155" s="314"/>
      <c r="I155" s="314"/>
      <c r="J155" s="314"/>
      <c r="K155" s="260"/>
      <c r="L155" s="35"/>
    </row>
    <row r="156" spans="1:13" s="24" customFormat="1" ht="57" customHeight="1">
      <c r="A156" s="15"/>
      <c r="B156" s="172">
        <v>1</v>
      </c>
      <c r="C156" s="358"/>
      <c r="D156" s="358"/>
      <c r="E156" s="244" t="str">
        <f>IF(AND($C156&lt;&gt;"",$H156=""),"Plant?",IFERROR(LOWER(LEFT($C156,FIND("-",$C156)-1)),""))</f>
        <v/>
      </c>
      <c r="F156" s="244" t="str">
        <f t="shared" ref="F156:F220" si="0">IF($H156="","",
IF($J156="✅",$T$2,
IF(AND($G156&lt;&gt;"",$G156&lt;&gt;$F$6),$G156,$F$6
)))</f>
        <v/>
      </c>
      <c r="G156" s="248"/>
      <c r="H156" s="245"/>
      <c r="I156" s="246" t="s">
        <v>3</v>
      </c>
      <c r="J156" s="246" t="s">
        <v>4</v>
      </c>
      <c r="K156" s="22"/>
      <c r="L156" s="38"/>
      <c r="M156" s="261"/>
    </row>
    <row r="157" spans="1:13" s="24" customFormat="1" ht="57" customHeight="1">
      <c r="A157" s="15"/>
      <c r="B157" s="172">
        <v>2</v>
      </c>
      <c r="C157" s="358"/>
      <c r="D157" s="358"/>
      <c r="E157" s="244" t="str">
        <f t="shared" ref="E157:E220" si="1">IF(AND($C157&lt;&gt;"",$H157=""),"Plant?",IFERROR(LOWER(LEFT($C157,FIND("-",$C157)-1)),""))</f>
        <v/>
      </c>
      <c r="F157" s="244" t="str">
        <f t="shared" si="0"/>
        <v/>
      </c>
      <c r="G157" s="248"/>
      <c r="H157" s="36"/>
      <c r="I157" s="246" t="s">
        <v>3</v>
      </c>
      <c r="J157" s="246" t="s">
        <v>4</v>
      </c>
      <c r="K157" s="22"/>
      <c r="L157" s="38"/>
    </row>
    <row r="158" spans="1:13" s="24" customFormat="1" ht="57" customHeight="1">
      <c r="A158" s="15"/>
      <c r="B158" s="172">
        <v>3</v>
      </c>
      <c r="C158" s="358"/>
      <c r="D158" s="358"/>
      <c r="E158" s="244" t="str">
        <f t="shared" si="1"/>
        <v/>
      </c>
      <c r="F158" s="244" t="str">
        <f t="shared" si="0"/>
        <v/>
      </c>
      <c r="G158" s="248"/>
      <c r="H158" s="36"/>
      <c r="I158" s="37" t="s">
        <v>3</v>
      </c>
      <c r="J158" s="37" t="s">
        <v>4</v>
      </c>
      <c r="K158" s="22"/>
      <c r="L158" s="38"/>
    </row>
    <row r="159" spans="1:13" s="24" customFormat="1" ht="57" customHeight="1">
      <c r="A159" s="15"/>
      <c r="B159" s="172">
        <v>4</v>
      </c>
      <c r="C159" s="358"/>
      <c r="D159" s="358"/>
      <c r="E159" s="244" t="str">
        <f t="shared" si="1"/>
        <v/>
      </c>
      <c r="F159" s="244" t="str">
        <f t="shared" si="0"/>
        <v/>
      </c>
      <c r="G159" s="248"/>
      <c r="H159" s="36"/>
      <c r="I159" s="37" t="s">
        <v>3</v>
      </c>
      <c r="J159" s="37" t="s">
        <v>4</v>
      </c>
      <c r="K159" s="22"/>
      <c r="L159" s="38"/>
    </row>
    <row r="160" spans="1:13" s="24" customFormat="1" ht="57" customHeight="1">
      <c r="A160" s="15"/>
      <c r="B160" s="172">
        <v>5</v>
      </c>
      <c r="C160" s="358"/>
      <c r="D160" s="358"/>
      <c r="E160" s="244" t="str">
        <f t="shared" si="1"/>
        <v/>
      </c>
      <c r="F160" s="244" t="str">
        <f t="shared" si="0"/>
        <v/>
      </c>
      <c r="G160" s="248"/>
      <c r="H160" s="36"/>
      <c r="I160" s="37" t="s">
        <v>3</v>
      </c>
      <c r="J160" s="37" t="s">
        <v>4</v>
      </c>
      <c r="K160" s="22"/>
      <c r="L160" s="38"/>
    </row>
    <row r="161" spans="1:12" s="24" customFormat="1" ht="57" customHeight="1">
      <c r="A161" s="15"/>
      <c r="B161" s="172">
        <v>6</v>
      </c>
      <c r="C161" s="358"/>
      <c r="D161" s="358"/>
      <c r="E161" s="244" t="str">
        <f t="shared" si="1"/>
        <v/>
      </c>
      <c r="F161" s="244" t="str">
        <f t="shared" si="0"/>
        <v/>
      </c>
      <c r="G161" s="248"/>
      <c r="H161" s="36"/>
      <c r="I161" s="37" t="s">
        <v>3</v>
      </c>
      <c r="J161" s="37" t="s">
        <v>4</v>
      </c>
      <c r="K161" s="22"/>
      <c r="L161" s="38"/>
    </row>
    <row r="162" spans="1:12" s="24" customFormat="1" ht="57" customHeight="1">
      <c r="A162" s="15"/>
      <c r="B162" s="172">
        <v>7</v>
      </c>
      <c r="C162" s="358"/>
      <c r="D162" s="358"/>
      <c r="E162" s="244" t="str">
        <f t="shared" si="1"/>
        <v/>
      </c>
      <c r="F162" s="244" t="str">
        <f t="shared" si="0"/>
        <v/>
      </c>
      <c r="G162" s="248"/>
      <c r="H162" s="36"/>
      <c r="I162" s="37" t="s">
        <v>3</v>
      </c>
      <c r="J162" s="37" t="s">
        <v>4</v>
      </c>
      <c r="K162" s="22"/>
      <c r="L162" s="38"/>
    </row>
    <row r="163" spans="1:12" s="24" customFormat="1" ht="57" customHeight="1">
      <c r="A163" s="15"/>
      <c r="B163" s="172">
        <v>8</v>
      </c>
      <c r="C163" s="358"/>
      <c r="D163" s="358"/>
      <c r="E163" s="244" t="str">
        <f t="shared" si="1"/>
        <v/>
      </c>
      <c r="F163" s="244" t="str">
        <f t="shared" si="0"/>
        <v/>
      </c>
      <c r="G163" s="248"/>
      <c r="H163" s="36"/>
      <c r="I163" s="37" t="s">
        <v>3</v>
      </c>
      <c r="J163" s="37" t="s">
        <v>4</v>
      </c>
      <c r="K163" s="22"/>
      <c r="L163" s="38"/>
    </row>
    <row r="164" spans="1:12" s="24" customFormat="1" ht="57" customHeight="1">
      <c r="A164" s="15"/>
      <c r="B164" s="172">
        <v>9</v>
      </c>
      <c r="C164" s="358"/>
      <c r="D164" s="358"/>
      <c r="E164" s="244" t="str">
        <f t="shared" si="1"/>
        <v/>
      </c>
      <c r="F164" s="244" t="str">
        <f t="shared" si="0"/>
        <v/>
      </c>
      <c r="G164" s="248"/>
      <c r="H164" s="36"/>
      <c r="I164" s="37" t="s">
        <v>3</v>
      </c>
      <c r="J164" s="37" t="s">
        <v>4</v>
      </c>
      <c r="K164" s="22"/>
      <c r="L164" s="38"/>
    </row>
    <row r="165" spans="1:12" s="24" customFormat="1" ht="57" customHeight="1">
      <c r="A165" s="15"/>
      <c r="B165" s="172">
        <v>10</v>
      </c>
      <c r="C165" s="358"/>
      <c r="D165" s="358"/>
      <c r="E165" s="244" t="str">
        <f t="shared" si="1"/>
        <v/>
      </c>
      <c r="F165" s="244" t="str">
        <f t="shared" si="0"/>
        <v/>
      </c>
      <c r="G165" s="248"/>
      <c r="H165" s="36"/>
      <c r="I165" s="37" t="s">
        <v>3</v>
      </c>
      <c r="J165" s="37" t="s">
        <v>4</v>
      </c>
      <c r="K165" s="22"/>
      <c r="L165" s="38"/>
    </row>
    <row r="166" spans="1:12" s="24" customFormat="1" ht="57" customHeight="1">
      <c r="A166" s="15"/>
      <c r="B166" s="172">
        <v>11</v>
      </c>
      <c r="C166" s="358"/>
      <c r="D166" s="358"/>
      <c r="E166" s="244" t="str">
        <f t="shared" si="1"/>
        <v/>
      </c>
      <c r="F166" s="244" t="str">
        <f t="shared" si="0"/>
        <v/>
      </c>
      <c r="G166" s="248"/>
      <c r="H166" s="36"/>
      <c r="I166" s="37" t="s">
        <v>3</v>
      </c>
      <c r="J166" s="37" t="s">
        <v>4</v>
      </c>
      <c r="K166" s="22"/>
      <c r="L166" s="38"/>
    </row>
    <row r="167" spans="1:12" s="24" customFormat="1" ht="57" customHeight="1">
      <c r="A167" s="15"/>
      <c r="B167" s="172">
        <v>12</v>
      </c>
      <c r="C167" s="358"/>
      <c r="D167" s="358"/>
      <c r="E167" s="244" t="str">
        <f t="shared" si="1"/>
        <v/>
      </c>
      <c r="F167" s="244" t="str">
        <f t="shared" si="0"/>
        <v/>
      </c>
      <c r="G167" s="248"/>
      <c r="H167" s="36"/>
      <c r="I167" s="37" t="s">
        <v>3</v>
      </c>
      <c r="J167" s="37" t="s">
        <v>4</v>
      </c>
      <c r="K167" s="22"/>
      <c r="L167" s="38"/>
    </row>
    <row r="168" spans="1:12" s="24" customFormat="1" ht="57" customHeight="1">
      <c r="A168" s="15"/>
      <c r="B168" s="172">
        <v>13</v>
      </c>
      <c r="C168" s="358"/>
      <c r="D168" s="358"/>
      <c r="E168" s="244" t="str">
        <f t="shared" si="1"/>
        <v/>
      </c>
      <c r="F168" s="244" t="str">
        <f t="shared" si="0"/>
        <v/>
      </c>
      <c r="G168" s="248"/>
      <c r="H168" s="36"/>
      <c r="I168" s="37" t="s">
        <v>3</v>
      </c>
      <c r="J168" s="37" t="s">
        <v>4</v>
      </c>
      <c r="K168" s="22"/>
      <c r="L168" s="38"/>
    </row>
    <row r="169" spans="1:12" s="24" customFormat="1" ht="57" customHeight="1">
      <c r="A169" s="15"/>
      <c r="B169" s="172">
        <v>14</v>
      </c>
      <c r="C169" s="358"/>
      <c r="D169" s="358"/>
      <c r="E169" s="244" t="str">
        <f t="shared" si="1"/>
        <v/>
      </c>
      <c r="F169" s="244" t="str">
        <f t="shared" si="0"/>
        <v/>
      </c>
      <c r="G169" s="248"/>
      <c r="H169" s="36"/>
      <c r="I169" s="37" t="s">
        <v>3</v>
      </c>
      <c r="J169" s="37" t="s">
        <v>4</v>
      </c>
      <c r="K169" s="22"/>
      <c r="L169" s="38"/>
    </row>
    <row r="170" spans="1:12" s="24" customFormat="1" ht="57" customHeight="1">
      <c r="A170" s="15"/>
      <c r="B170" s="172">
        <v>15</v>
      </c>
      <c r="C170" s="358"/>
      <c r="D170" s="358"/>
      <c r="E170" s="244" t="str">
        <f t="shared" si="1"/>
        <v/>
      </c>
      <c r="F170" s="244" t="str">
        <f t="shared" si="0"/>
        <v/>
      </c>
      <c r="G170" s="248"/>
      <c r="H170" s="36"/>
      <c r="I170" s="37" t="s">
        <v>3</v>
      </c>
      <c r="J170" s="37" t="s">
        <v>4</v>
      </c>
      <c r="K170" s="22"/>
      <c r="L170" s="38"/>
    </row>
    <row r="171" spans="1:12" s="24" customFormat="1" ht="57" customHeight="1">
      <c r="A171" s="15"/>
      <c r="B171" s="172">
        <v>16</v>
      </c>
      <c r="C171" s="358"/>
      <c r="D171" s="358"/>
      <c r="E171" s="244" t="str">
        <f t="shared" si="1"/>
        <v/>
      </c>
      <c r="F171" s="244" t="str">
        <f t="shared" si="0"/>
        <v/>
      </c>
      <c r="G171" s="248"/>
      <c r="H171" s="36"/>
      <c r="I171" s="37" t="s">
        <v>3</v>
      </c>
      <c r="J171" s="37" t="s">
        <v>4</v>
      </c>
      <c r="K171" s="22"/>
      <c r="L171" s="38"/>
    </row>
    <row r="172" spans="1:12" s="24" customFormat="1" ht="57" customHeight="1">
      <c r="A172" s="15"/>
      <c r="B172" s="172">
        <v>17</v>
      </c>
      <c r="C172" s="358"/>
      <c r="D172" s="358"/>
      <c r="E172" s="244" t="str">
        <f t="shared" si="1"/>
        <v/>
      </c>
      <c r="F172" s="244" t="str">
        <f t="shared" si="0"/>
        <v/>
      </c>
      <c r="G172" s="248"/>
      <c r="H172" s="36"/>
      <c r="I172" s="37" t="s">
        <v>3</v>
      </c>
      <c r="J172" s="37" t="s">
        <v>4</v>
      </c>
      <c r="K172" s="22"/>
      <c r="L172" s="38"/>
    </row>
    <row r="173" spans="1:12" s="24" customFormat="1" ht="57" customHeight="1">
      <c r="A173" s="15"/>
      <c r="B173" s="172">
        <v>18</v>
      </c>
      <c r="C173" s="358"/>
      <c r="D173" s="358"/>
      <c r="E173" s="244" t="str">
        <f t="shared" si="1"/>
        <v/>
      </c>
      <c r="F173" s="244" t="str">
        <f t="shared" si="0"/>
        <v/>
      </c>
      <c r="G173" s="248"/>
      <c r="H173" s="36"/>
      <c r="I173" s="37" t="s">
        <v>3</v>
      </c>
      <c r="J173" s="37" t="s">
        <v>4</v>
      </c>
      <c r="K173" s="22"/>
      <c r="L173" s="38"/>
    </row>
    <row r="174" spans="1:12" s="24" customFormat="1" ht="57" customHeight="1">
      <c r="A174" s="15"/>
      <c r="B174" s="172">
        <v>19</v>
      </c>
      <c r="C174" s="358"/>
      <c r="D174" s="358"/>
      <c r="E174" s="244" t="str">
        <f t="shared" si="1"/>
        <v/>
      </c>
      <c r="F174" s="244" t="str">
        <f t="shared" si="0"/>
        <v/>
      </c>
      <c r="G174" s="248"/>
      <c r="H174" s="36"/>
      <c r="I174" s="37" t="s">
        <v>3</v>
      </c>
      <c r="J174" s="37" t="s">
        <v>4</v>
      </c>
      <c r="K174" s="22"/>
      <c r="L174" s="38"/>
    </row>
    <row r="175" spans="1:12" s="24" customFormat="1" ht="57" customHeight="1">
      <c r="A175" s="15"/>
      <c r="B175" s="172">
        <v>20</v>
      </c>
      <c r="C175" s="358"/>
      <c r="D175" s="358"/>
      <c r="E175" s="244" t="str">
        <f t="shared" si="1"/>
        <v/>
      </c>
      <c r="F175" s="244" t="str">
        <f t="shared" si="0"/>
        <v/>
      </c>
      <c r="G175" s="248"/>
      <c r="H175" s="36"/>
      <c r="I175" s="37" t="s">
        <v>3</v>
      </c>
      <c r="J175" s="37" t="s">
        <v>4</v>
      </c>
      <c r="K175" s="22"/>
      <c r="L175" s="38"/>
    </row>
    <row r="176" spans="1:12" s="24" customFormat="1" ht="57" customHeight="1">
      <c r="A176" s="15"/>
      <c r="B176" s="172">
        <v>21</v>
      </c>
      <c r="C176" s="358"/>
      <c r="D176" s="358"/>
      <c r="E176" s="244" t="str">
        <f t="shared" si="1"/>
        <v/>
      </c>
      <c r="F176" s="244" t="str">
        <f t="shared" si="0"/>
        <v/>
      </c>
      <c r="G176" s="248"/>
      <c r="H176" s="36"/>
      <c r="I176" s="37" t="s">
        <v>3</v>
      </c>
      <c r="J176" s="37" t="s">
        <v>4</v>
      </c>
      <c r="K176" s="22"/>
      <c r="L176" s="38"/>
    </row>
    <row r="177" spans="1:12" s="24" customFormat="1" ht="57" customHeight="1">
      <c r="A177" s="15"/>
      <c r="B177" s="172">
        <v>22</v>
      </c>
      <c r="C177" s="358"/>
      <c r="D177" s="358"/>
      <c r="E177" s="244" t="str">
        <f t="shared" si="1"/>
        <v/>
      </c>
      <c r="F177" s="244" t="str">
        <f t="shared" si="0"/>
        <v/>
      </c>
      <c r="G177" s="248"/>
      <c r="H177" s="36"/>
      <c r="I177" s="37" t="s">
        <v>3</v>
      </c>
      <c r="J177" s="37" t="s">
        <v>4</v>
      </c>
      <c r="K177" s="22"/>
      <c r="L177" s="38"/>
    </row>
    <row r="178" spans="1:12" s="24" customFormat="1" ht="57" customHeight="1">
      <c r="A178" s="15"/>
      <c r="B178" s="172">
        <v>23</v>
      </c>
      <c r="C178" s="358"/>
      <c r="D178" s="358"/>
      <c r="E178" s="244" t="str">
        <f t="shared" si="1"/>
        <v/>
      </c>
      <c r="F178" s="244" t="str">
        <f t="shared" si="0"/>
        <v/>
      </c>
      <c r="G178" s="248"/>
      <c r="H178" s="36"/>
      <c r="I178" s="37" t="s">
        <v>3</v>
      </c>
      <c r="J178" s="37" t="s">
        <v>4</v>
      </c>
      <c r="K178" s="22"/>
      <c r="L178" s="38"/>
    </row>
    <row r="179" spans="1:12" s="24" customFormat="1" ht="57" customHeight="1">
      <c r="A179" s="15"/>
      <c r="B179" s="172">
        <v>24</v>
      </c>
      <c r="C179" s="358"/>
      <c r="D179" s="358"/>
      <c r="E179" s="244" t="str">
        <f t="shared" si="1"/>
        <v/>
      </c>
      <c r="F179" s="244" t="str">
        <f t="shared" si="0"/>
        <v/>
      </c>
      <c r="G179" s="248"/>
      <c r="H179" s="36"/>
      <c r="I179" s="37" t="s">
        <v>3</v>
      </c>
      <c r="J179" s="37" t="s">
        <v>4</v>
      </c>
      <c r="K179" s="22"/>
      <c r="L179" s="38"/>
    </row>
    <row r="180" spans="1:12" s="24" customFormat="1" ht="57" customHeight="1">
      <c r="A180" s="15"/>
      <c r="B180" s="172">
        <v>25</v>
      </c>
      <c r="C180" s="358"/>
      <c r="D180" s="358"/>
      <c r="E180" s="244" t="str">
        <f t="shared" si="1"/>
        <v/>
      </c>
      <c r="F180" s="244" t="str">
        <f t="shared" si="0"/>
        <v/>
      </c>
      <c r="G180" s="248"/>
      <c r="H180" s="36"/>
      <c r="I180" s="37" t="s">
        <v>3</v>
      </c>
      <c r="J180" s="37" t="s">
        <v>4</v>
      </c>
      <c r="K180" s="22"/>
      <c r="L180" s="38"/>
    </row>
    <row r="181" spans="1:12" s="24" customFormat="1" ht="57" customHeight="1">
      <c r="A181" s="15"/>
      <c r="B181" s="172">
        <v>26</v>
      </c>
      <c r="C181" s="358"/>
      <c r="D181" s="358"/>
      <c r="E181" s="244" t="str">
        <f t="shared" si="1"/>
        <v/>
      </c>
      <c r="F181" s="244" t="str">
        <f t="shared" si="0"/>
        <v/>
      </c>
      <c r="G181" s="248"/>
      <c r="H181" s="36"/>
      <c r="I181" s="37" t="s">
        <v>3</v>
      </c>
      <c r="J181" s="37" t="s">
        <v>4</v>
      </c>
      <c r="K181" s="22"/>
      <c r="L181" s="38"/>
    </row>
    <row r="182" spans="1:12" s="24" customFormat="1" ht="57" customHeight="1">
      <c r="A182" s="15"/>
      <c r="B182" s="172">
        <v>27</v>
      </c>
      <c r="C182" s="358"/>
      <c r="D182" s="358"/>
      <c r="E182" s="244" t="str">
        <f t="shared" si="1"/>
        <v/>
      </c>
      <c r="F182" s="244" t="str">
        <f t="shared" si="0"/>
        <v/>
      </c>
      <c r="G182" s="248"/>
      <c r="H182" s="36"/>
      <c r="I182" s="37" t="s">
        <v>3</v>
      </c>
      <c r="J182" s="37" t="s">
        <v>4</v>
      </c>
      <c r="K182" s="22"/>
      <c r="L182" s="38"/>
    </row>
    <row r="183" spans="1:12" s="24" customFormat="1" ht="57" customHeight="1">
      <c r="A183" s="15"/>
      <c r="B183" s="172">
        <v>28</v>
      </c>
      <c r="C183" s="358"/>
      <c r="D183" s="358"/>
      <c r="E183" s="244" t="str">
        <f t="shared" si="1"/>
        <v/>
      </c>
      <c r="F183" s="244" t="str">
        <f t="shared" si="0"/>
        <v/>
      </c>
      <c r="G183" s="248"/>
      <c r="H183" s="36"/>
      <c r="I183" s="37" t="s">
        <v>3</v>
      </c>
      <c r="J183" s="37" t="s">
        <v>4</v>
      </c>
      <c r="K183" s="22"/>
      <c r="L183" s="38"/>
    </row>
    <row r="184" spans="1:12" s="24" customFormat="1" ht="57" customHeight="1">
      <c r="A184" s="15"/>
      <c r="B184" s="172">
        <v>29</v>
      </c>
      <c r="C184" s="358"/>
      <c r="D184" s="358"/>
      <c r="E184" s="244" t="str">
        <f t="shared" si="1"/>
        <v/>
      </c>
      <c r="F184" s="244" t="str">
        <f t="shared" si="0"/>
        <v/>
      </c>
      <c r="G184" s="248"/>
      <c r="H184" s="36"/>
      <c r="I184" s="37" t="s">
        <v>3</v>
      </c>
      <c r="J184" s="37" t="s">
        <v>4</v>
      </c>
      <c r="K184" s="22"/>
      <c r="L184" s="38"/>
    </row>
    <row r="185" spans="1:12" s="24" customFormat="1" ht="57" customHeight="1">
      <c r="A185" s="15"/>
      <c r="B185" s="172">
        <v>30</v>
      </c>
      <c r="C185" s="358"/>
      <c r="D185" s="358"/>
      <c r="E185" s="244" t="str">
        <f t="shared" si="1"/>
        <v/>
      </c>
      <c r="F185" s="244" t="str">
        <f t="shared" si="0"/>
        <v/>
      </c>
      <c r="G185" s="248"/>
      <c r="H185" s="36"/>
      <c r="I185" s="37" t="s">
        <v>3</v>
      </c>
      <c r="J185" s="37" t="s">
        <v>4</v>
      </c>
      <c r="K185" s="22"/>
      <c r="L185" s="38"/>
    </row>
    <row r="186" spans="1:12" s="24" customFormat="1" ht="57" customHeight="1">
      <c r="A186" s="15"/>
      <c r="B186" s="172">
        <v>31</v>
      </c>
      <c r="C186" s="358"/>
      <c r="D186" s="358"/>
      <c r="E186" s="244" t="str">
        <f t="shared" si="1"/>
        <v/>
      </c>
      <c r="F186" s="244" t="str">
        <f t="shared" si="0"/>
        <v/>
      </c>
      <c r="G186" s="248"/>
      <c r="H186" s="36"/>
      <c r="I186" s="37" t="s">
        <v>3</v>
      </c>
      <c r="J186" s="37" t="s">
        <v>4</v>
      </c>
      <c r="K186" s="22"/>
      <c r="L186" s="38"/>
    </row>
    <row r="187" spans="1:12" s="24" customFormat="1" ht="57" customHeight="1">
      <c r="A187" s="15"/>
      <c r="B187" s="172">
        <v>32</v>
      </c>
      <c r="C187" s="358"/>
      <c r="D187" s="358"/>
      <c r="E187" s="244" t="str">
        <f t="shared" si="1"/>
        <v/>
      </c>
      <c r="F187" s="244" t="str">
        <f t="shared" si="0"/>
        <v/>
      </c>
      <c r="G187" s="248"/>
      <c r="H187" s="36"/>
      <c r="I187" s="37" t="s">
        <v>3</v>
      </c>
      <c r="J187" s="37" t="s">
        <v>4</v>
      </c>
      <c r="K187" s="22"/>
      <c r="L187" s="38"/>
    </row>
    <row r="188" spans="1:12" s="24" customFormat="1" ht="57" customHeight="1">
      <c r="A188" s="15"/>
      <c r="B188" s="172">
        <v>33</v>
      </c>
      <c r="C188" s="358"/>
      <c r="D188" s="358"/>
      <c r="E188" s="244" t="str">
        <f t="shared" si="1"/>
        <v/>
      </c>
      <c r="F188" s="244" t="str">
        <f t="shared" si="0"/>
        <v/>
      </c>
      <c r="G188" s="248"/>
      <c r="H188" s="36"/>
      <c r="I188" s="37" t="s">
        <v>3</v>
      </c>
      <c r="J188" s="37" t="s">
        <v>4</v>
      </c>
      <c r="K188" s="22"/>
      <c r="L188" s="38"/>
    </row>
    <row r="189" spans="1:12" s="24" customFormat="1" ht="57" customHeight="1">
      <c r="A189" s="15"/>
      <c r="B189" s="172">
        <v>34</v>
      </c>
      <c r="C189" s="358"/>
      <c r="D189" s="358"/>
      <c r="E189" s="244" t="str">
        <f t="shared" si="1"/>
        <v/>
      </c>
      <c r="F189" s="244" t="str">
        <f t="shared" si="0"/>
        <v/>
      </c>
      <c r="G189" s="248"/>
      <c r="H189" s="36"/>
      <c r="I189" s="37" t="s">
        <v>3</v>
      </c>
      <c r="J189" s="37" t="s">
        <v>4</v>
      </c>
      <c r="K189" s="22"/>
      <c r="L189" s="38"/>
    </row>
    <row r="190" spans="1:12" s="24" customFormat="1" ht="57" customHeight="1">
      <c r="A190" s="15"/>
      <c r="B190" s="172">
        <v>35</v>
      </c>
      <c r="C190" s="358"/>
      <c r="D190" s="358"/>
      <c r="E190" s="244" t="str">
        <f t="shared" si="1"/>
        <v/>
      </c>
      <c r="F190" s="244" t="str">
        <f t="shared" si="0"/>
        <v/>
      </c>
      <c r="G190" s="248"/>
      <c r="H190" s="36"/>
      <c r="I190" s="37" t="s">
        <v>3</v>
      </c>
      <c r="J190" s="37" t="s">
        <v>4</v>
      </c>
      <c r="K190" s="22"/>
      <c r="L190" s="38"/>
    </row>
    <row r="191" spans="1:12" s="24" customFormat="1" ht="57" customHeight="1">
      <c r="A191" s="15"/>
      <c r="B191" s="172">
        <v>36</v>
      </c>
      <c r="C191" s="358"/>
      <c r="D191" s="358"/>
      <c r="E191" s="244" t="str">
        <f t="shared" si="1"/>
        <v/>
      </c>
      <c r="F191" s="244" t="str">
        <f t="shared" si="0"/>
        <v/>
      </c>
      <c r="G191" s="248"/>
      <c r="H191" s="36"/>
      <c r="I191" s="37" t="s">
        <v>3</v>
      </c>
      <c r="J191" s="37" t="s">
        <v>4</v>
      </c>
      <c r="K191" s="22"/>
      <c r="L191" s="38"/>
    </row>
    <row r="192" spans="1:12" s="24" customFormat="1" ht="57" customHeight="1">
      <c r="A192" s="15"/>
      <c r="B192" s="172">
        <v>37</v>
      </c>
      <c r="C192" s="358"/>
      <c r="D192" s="358"/>
      <c r="E192" s="244" t="str">
        <f t="shared" si="1"/>
        <v/>
      </c>
      <c r="F192" s="244" t="str">
        <f t="shared" si="0"/>
        <v/>
      </c>
      <c r="G192" s="248"/>
      <c r="H192" s="36"/>
      <c r="I192" s="37" t="s">
        <v>3</v>
      </c>
      <c r="J192" s="37" t="s">
        <v>4</v>
      </c>
      <c r="K192" s="22"/>
      <c r="L192" s="38"/>
    </row>
    <row r="193" spans="1:12" s="24" customFormat="1" ht="57" customHeight="1">
      <c r="A193" s="15"/>
      <c r="B193" s="172">
        <v>38</v>
      </c>
      <c r="C193" s="358"/>
      <c r="D193" s="358"/>
      <c r="E193" s="244" t="str">
        <f t="shared" si="1"/>
        <v/>
      </c>
      <c r="F193" s="244" t="str">
        <f t="shared" si="0"/>
        <v/>
      </c>
      <c r="G193" s="248"/>
      <c r="H193" s="36"/>
      <c r="I193" s="37" t="s">
        <v>3</v>
      </c>
      <c r="J193" s="37" t="s">
        <v>4</v>
      </c>
      <c r="K193" s="22"/>
      <c r="L193" s="38"/>
    </row>
    <row r="194" spans="1:12" s="24" customFormat="1" ht="57" customHeight="1">
      <c r="A194" s="15"/>
      <c r="B194" s="172">
        <v>39</v>
      </c>
      <c r="C194" s="358"/>
      <c r="D194" s="358"/>
      <c r="E194" s="244" t="str">
        <f t="shared" si="1"/>
        <v/>
      </c>
      <c r="F194" s="244" t="str">
        <f t="shared" si="0"/>
        <v/>
      </c>
      <c r="G194" s="248"/>
      <c r="H194" s="36"/>
      <c r="I194" s="37" t="s">
        <v>3</v>
      </c>
      <c r="J194" s="37" t="s">
        <v>4</v>
      </c>
      <c r="K194" s="22"/>
      <c r="L194" s="38"/>
    </row>
    <row r="195" spans="1:12" s="24" customFormat="1" ht="57" customHeight="1">
      <c r="A195" s="15"/>
      <c r="B195" s="172">
        <v>40</v>
      </c>
      <c r="C195" s="358"/>
      <c r="D195" s="358"/>
      <c r="E195" s="244" t="str">
        <f t="shared" si="1"/>
        <v/>
      </c>
      <c r="F195" s="244" t="str">
        <f t="shared" si="0"/>
        <v/>
      </c>
      <c r="G195" s="248"/>
      <c r="H195" s="36"/>
      <c r="I195" s="37" t="s">
        <v>3</v>
      </c>
      <c r="J195" s="37" t="s">
        <v>4</v>
      </c>
      <c r="K195" s="22"/>
      <c r="L195" s="38"/>
    </row>
    <row r="196" spans="1:12" s="24" customFormat="1" ht="57" customHeight="1">
      <c r="A196" s="15"/>
      <c r="B196" s="172">
        <v>41</v>
      </c>
      <c r="C196" s="358"/>
      <c r="D196" s="358"/>
      <c r="E196" s="244" t="str">
        <f t="shared" si="1"/>
        <v/>
      </c>
      <c r="F196" s="244" t="str">
        <f t="shared" si="0"/>
        <v/>
      </c>
      <c r="G196" s="248"/>
      <c r="H196" s="36"/>
      <c r="I196" s="37" t="s">
        <v>3</v>
      </c>
      <c r="J196" s="37" t="s">
        <v>4</v>
      </c>
      <c r="K196" s="22"/>
      <c r="L196" s="38"/>
    </row>
    <row r="197" spans="1:12" s="24" customFormat="1" ht="57" customHeight="1">
      <c r="A197" s="15"/>
      <c r="B197" s="172">
        <v>42</v>
      </c>
      <c r="C197" s="358"/>
      <c r="D197" s="358"/>
      <c r="E197" s="244" t="str">
        <f t="shared" si="1"/>
        <v/>
      </c>
      <c r="F197" s="244" t="str">
        <f t="shared" si="0"/>
        <v/>
      </c>
      <c r="G197" s="248"/>
      <c r="H197" s="36"/>
      <c r="I197" s="37" t="s">
        <v>3</v>
      </c>
      <c r="J197" s="37" t="s">
        <v>4</v>
      </c>
      <c r="K197" s="22"/>
      <c r="L197" s="38"/>
    </row>
    <row r="198" spans="1:12" s="24" customFormat="1" ht="57" customHeight="1">
      <c r="A198" s="15"/>
      <c r="B198" s="172">
        <v>43</v>
      </c>
      <c r="C198" s="358"/>
      <c r="D198" s="358"/>
      <c r="E198" s="244" t="str">
        <f t="shared" si="1"/>
        <v/>
      </c>
      <c r="F198" s="244" t="str">
        <f t="shared" si="0"/>
        <v/>
      </c>
      <c r="G198" s="248"/>
      <c r="H198" s="36"/>
      <c r="I198" s="37" t="s">
        <v>3</v>
      </c>
      <c r="J198" s="37" t="s">
        <v>4</v>
      </c>
      <c r="K198" s="22"/>
      <c r="L198" s="38"/>
    </row>
    <row r="199" spans="1:12" s="24" customFormat="1" ht="57" customHeight="1">
      <c r="A199" s="15"/>
      <c r="B199" s="172">
        <v>44</v>
      </c>
      <c r="C199" s="358"/>
      <c r="D199" s="358"/>
      <c r="E199" s="244" t="str">
        <f t="shared" si="1"/>
        <v/>
      </c>
      <c r="F199" s="244" t="str">
        <f t="shared" si="0"/>
        <v/>
      </c>
      <c r="G199" s="248"/>
      <c r="H199" s="36"/>
      <c r="I199" s="37" t="s">
        <v>3</v>
      </c>
      <c r="J199" s="37" t="s">
        <v>4</v>
      </c>
      <c r="K199" s="22"/>
      <c r="L199" s="38"/>
    </row>
    <row r="200" spans="1:12" s="24" customFormat="1" ht="57" customHeight="1">
      <c r="A200" s="15"/>
      <c r="B200" s="172">
        <v>45</v>
      </c>
      <c r="C200" s="358"/>
      <c r="D200" s="358"/>
      <c r="E200" s="244" t="str">
        <f t="shared" si="1"/>
        <v/>
      </c>
      <c r="F200" s="244" t="str">
        <f t="shared" si="0"/>
        <v/>
      </c>
      <c r="G200" s="248"/>
      <c r="H200" s="36"/>
      <c r="I200" s="37" t="s">
        <v>3</v>
      </c>
      <c r="J200" s="37" t="s">
        <v>4</v>
      </c>
      <c r="K200" s="22"/>
      <c r="L200" s="38"/>
    </row>
    <row r="201" spans="1:12" s="24" customFormat="1" ht="57" customHeight="1">
      <c r="A201" s="15"/>
      <c r="B201" s="172">
        <v>46</v>
      </c>
      <c r="C201" s="358"/>
      <c r="D201" s="358"/>
      <c r="E201" s="244" t="str">
        <f t="shared" si="1"/>
        <v/>
      </c>
      <c r="F201" s="244" t="str">
        <f t="shared" si="0"/>
        <v/>
      </c>
      <c r="G201" s="248"/>
      <c r="H201" s="36"/>
      <c r="I201" s="37" t="s">
        <v>3</v>
      </c>
      <c r="J201" s="37" t="s">
        <v>4</v>
      </c>
      <c r="K201" s="22"/>
      <c r="L201" s="38"/>
    </row>
    <row r="202" spans="1:12" s="24" customFormat="1" ht="57" customHeight="1">
      <c r="A202" s="15"/>
      <c r="B202" s="172">
        <v>47</v>
      </c>
      <c r="C202" s="358"/>
      <c r="D202" s="358"/>
      <c r="E202" s="244" t="str">
        <f t="shared" si="1"/>
        <v/>
      </c>
      <c r="F202" s="244" t="str">
        <f t="shared" si="0"/>
        <v/>
      </c>
      <c r="G202" s="248"/>
      <c r="H202" s="36"/>
      <c r="I202" s="37" t="s">
        <v>3</v>
      </c>
      <c r="J202" s="37" t="s">
        <v>4</v>
      </c>
      <c r="K202" s="22"/>
      <c r="L202" s="38"/>
    </row>
    <row r="203" spans="1:12" s="24" customFormat="1" ht="57" customHeight="1">
      <c r="A203" s="15"/>
      <c r="B203" s="172">
        <v>48</v>
      </c>
      <c r="C203" s="358"/>
      <c r="D203" s="358"/>
      <c r="E203" s="244" t="str">
        <f t="shared" si="1"/>
        <v/>
      </c>
      <c r="F203" s="244" t="str">
        <f t="shared" si="0"/>
        <v/>
      </c>
      <c r="G203" s="248"/>
      <c r="H203" s="36"/>
      <c r="I203" s="37" t="s">
        <v>3</v>
      </c>
      <c r="J203" s="37" t="s">
        <v>4</v>
      </c>
      <c r="K203" s="22"/>
      <c r="L203" s="38"/>
    </row>
    <row r="204" spans="1:12" s="24" customFormat="1" ht="57" customHeight="1">
      <c r="A204" s="15"/>
      <c r="B204" s="172">
        <v>49</v>
      </c>
      <c r="C204" s="358"/>
      <c r="D204" s="358"/>
      <c r="E204" s="244" t="str">
        <f t="shared" si="1"/>
        <v/>
      </c>
      <c r="F204" s="244" t="str">
        <f t="shared" si="0"/>
        <v/>
      </c>
      <c r="G204" s="248"/>
      <c r="H204" s="36"/>
      <c r="I204" s="37" t="s">
        <v>3</v>
      </c>
      <c r="J204" s="37" t="s">
        <v>4</v>
      </c>
      <c r="K204" s="22"/>
      <c r="L204" s="38"/>
    </row>
    <row r="205" spans="1:12" s="24" customFormat="1" ht="57" customHeight="1">
      <c r="A205" s="15"/>
      <c r="B205" s="172">
        <v>50</v>
      </c>
      <c r="C205" s="358"/>
      <c r="D205" s="358"/>
      <c r="E205" s="244" t="str">
        <f t="shared" si="1"/>
        <v/>
      </c>
      <c r="F205" s="244" t="str">
        <f t="shared" si="0"/>
        <v/>
      </c>
      <c r="G205" s="248"/>
      <c r="H205" s="36"/>
      <c r="I205" s="37" t="s">
        <v>3</v>
      </c>
      <c r="J205" s="37" t="s">
        <v>4</v>
      </c>
      <c r="K205" s="22"/>
      <c r="L205" s="38"/>
    </row>
    <row r="206" spans="1:12" s="24" customFormat="1" ht="57" customHeight="1">
      <c r="A206" s="15"/>
      <c r="B206" s="172">
        <v>51</v>
      </c>
      <c r="C206" s="358"/>
      <c r="D206" s="358"/>
      <c r="E206" s="244" t="str">
        <f t="shared" si="1"/>
        <v/>
      </c>
      <c r="F206" s="244" t="str">
        <f t="shared" si="0"/>
        <v/>
      </c>
      <c r="G206" s="248"/>
      <c r="H206" s="36"/>
      <c r="I206" s="37" t="s">
        <v>3</v>
      </c>
      <c r="J206" s="37" t="s">
        <v>4</v>
      </c>
      <c r="K206" s="22"/>
      <c r="L206" s="38"/>
    </row>
    <row r="207" spans="1:12" s="24" customFormat="1" ht="57" customHeight="1">
      <c r="A207" s="15"/>
      <c r="B207" s="172">
        <v>52</v>
      </c>
      <c r="C207" s="358"/>
      <c r="D207" s="358"/>
      <c r="E207" s="244" t="str">
        <f t="shared" si="1"/>
        <v/>
      </c>
      <c r="F207" s="244" t="str">
        <f t="shared" si="0"/>
        <v/>
      </c>
      <c r="G207" s="248"/>
      <c r="H207" s="36"/>
      <c r="I207" s="37" t="s">
        <v>3</v>
      </c>
      <c r="J207" s="37" t="s">
        <v>4</v>
      </c>
      <c r="K207" s="22"/>
      <c r="L207" s="38"/>
    </row>
    <row r="208" spans="1:12" s="24" customFormat="1" ht="57" customHeight="1">
      <c r="A208" s="15"/>
      <c r="B208" s="172">
        <v>53</v>
      </c>
      <c r="C208" s="358"/>
      <c r="D208" s="358"/>
      <c r="E208" s="244" t="str">
        <f t="shared" si="1"/>
        <v/>
      </c>
      <c r="F208" s="244" t="str">
        <f t="shared" si="0"/>
        <v/>
      </c>
      <c r="G208" s="248"/>
      <c r="H208" s="36"/>
      <c r="I208" s="37" t="s">
        <v>3</v>
      </c>
      <c r="J208" s="37" t="s">
        <v>4</v>
      </c>
      <c r="K208" s="22"/>
      <c r="L208" s="38"/>
    </row>
    <row r="209" spans="1:12" s="24" customFormat="1" ht="57" customHeight="1">
      <c r="A209" s="15"/>
      <c r="B209" s="172">
        <v>54</v>
      </c>
      <c r="C209" s="358"/>
      <c r="D209" s="358"/>
      <c r="E209" s="244" t="str">
        <f t="shared" si="1"/>
        <v/>
      </c>
      <c r="F209" s="244" t="str">
        <f t="shared" si="0"/>
        <v/>
      </c>
      <c r="G209" s="248"/>
      <c r="H209" s="36"/>
      <c r="I209" s="37" t="s">
        <v>3</v>
      </c>
      <c r="J209" s="37" t="s">
        <v>4</v>
      </c>
      <c r="K209" s="22"/>
      <c r="L209" s="38"/>
    </row>
    <row r="210" spans="1:12" s="24" customFormat="1" ht="57" customHeight="1">
      <c r="A210" s="15"/>
      <c r="B210" s="172">
        <v>55</v>
      </c>
      <c r="C210" s="358"/>
      <c r="D210" s="358"/>
      <c r="E210" s="244" t="str">
        <f t="shared" si="1"/>
        <v/>
      </c>
      <c r="F210" s="244" t="str">
        <f t="shared" si="0"/>
        <v/>
      </c>
      <c r="G210" s="248"/>
      <c r="H210" s="36"/>
      <c r="I210" s="37" t="s">
        <v>3</v>
      </c>
      <c r="J210" s="37" t="s">
        <v>4</v>
      </c>
      <c r="K210" s="22"/>
      <c r="L210" s="38"/>
    </row>
    <row r="211" spans="1:12" s="24" customFormat="1" ht="57" customHeight="1">
      <c r="A211" s="15"/>
      <c r="B211" s="172">
        <v>56</v>
      </c>
      <c r="C211" s="358"/>
      <c r="D211" s="358"/>
      <c r="E211" s="244" t="str">
        <f t="shared" si="1"/>
        <v/>
      </c>
      <c r="F211" s="244" t="str">
        <f t="shared" si="0"/>
        <v/>
      </c>
      <c r="G211" s="248"/>
      <c r="H211" s="36"/>
      <c r="I211" s="37" t="s">
        <v>3</v>
      </c>
      <c r="J211" s="37" t="s">
        <v>4</v>
      </c>
      <c r="K211" s="22"/>
      <c r="L211" s="38"/>
    </row>
    <row r="212" spans="1:12" s="24" customFormat="1" ht="57" customHeight="1">
      <c r="A212" s="15"/>
      <c r="B212" s="172">
        <v>57</v>
      </c>
      <c r="C212" s="358"/>
      <c r="D212" s="358"/>
      <c r="E212" s="244" t="str">
        <f t="shared" si="1"/>
        <v/>
      </c>
      <c r="F212" s="244" t="str">
        <f t="shared" si="0"/>
        <v/>
      </c>
      <c r="G212" s="248"/>
      <c r="H212" s="36"/>
      <c r="I212" s="37" t="s">
        <v>3</v>
      </c>
      <c r="J212" s="37" t="s">
        <v>4</v>
      </c>
      <c r="K212" s="22"/>
      <c r="L212" s="38"/>
    </row>
    <row r="213" spans="1:12" s="24" customFormat="1" ht="57" customHeight="1">
      <c r="A213" s="15"/>
      <c r="B213" s="172">
        <v>58</v>
      </c>
      <c r="C213" s="358"/>
      <c r="D213" s="358"/>
      <c r="E213" s="244" t="str">
        <f t="shared" si="1"/>
        <v/>
      </c>
      <c r="F213" s="244" t="str">
        <f t="shared" si="0"/>
        <v/>
      </c>
      <c r="G213" s="248"/>
      <c r="H213" s="36"/>
      <c r="I213" s="37" t="s">
        <v>3</v>
      </c>
      <c r="J213" s="37" t="s">
        <v>4</v>
      </c>
      <c r="K213" s="22"/>
      <c r="L213" s="38"/>
    </row>
    <row r="214" spans="1:12" s="24" customFormat="1" ht="57" customHeight="1">
      <c r="A214" s="15"/>
      <c r="B214" s="172">
        <v>59</v>
      </c>
      <c r="C214" s="358"/>
      <c r="D214" s="358"/>
      <c r="E214" s="244" t="str">
        <f t="shared" si="1"/>
        <v/>
      </c>
      <c r="F214" s="244" t="str">
        <f t="shared" si="0"/>
        <v/>
      </c>
      <c r="G214" s="248"/>
      <c r="H214" s="36"/>
      <c r="I214" s="37" t="s">
        <v>3</v>
      </c>
      <c r="J214" s="37" t="s">
        <v>4</v>
      </c>
      <c r="K214" s="22"/>
      <c r="L214" s="38"/>
    </row>
    <row r="215" spans="1:12" s="24" customFormat="1" ht="57" customHeight="1">
      <c r="A215" s="15"/>
      <c r="B215" s="172">
        <v>60</v>
      </c>
      <c r="C215" s="358"/>
      <c r="D215" s="358"/>
      <c r="E215" s="244" t="str">
        <f t="shared" si="1"/>
        <v/>
      </c>
      <c r="F215" s="244" t="str">
        <f t="shared" si="0"/>
        <v/>
      </c>
      <c r="G215" s="248"/>
      <c r="H215" s="36"/>
      <c r="I215" s="37" t="s">
        <v>3</v>
      </c>
      <c r="J215" s="37" t="s">
        <v>4</v>
      </c>
      <c r="K215" s="22"/>
      <c r="L215" s="38"/>
    </row>
    <row r="216" spans="1:12" s="24" customFormat="1" ht="57" customHeight="1">
      <c r="A216" s="15"/>
      <c r="B216" s="172">
        <v>61</v>
      </c>
      <c r="C216" s="358"/>
      <c r="D216" s="358"/>
      <c r="E216" s="244" t="str">
        <f t="shared" si="1"/>
        <v/>
      </c>
      <c r="F216" s="244" t="str">
        <f t="shared" si="0"/>
        <v/>
      </c>
      <c r="G216" s="248"/>
      <c r="H216" s="36"/>
      <c r="I216" s="37" t="s">
        <v>3</v>
      </c>
      <c r="J216" s="37" t="s">
        <v>4</v>
      </c>
      <c r="K216" s="22"/>
      <c r="L216" s="38"/>
    </row>
    <row r="217" spans="1:12" s="24" customFormat="1" ht="57" customHeight="1">
      <c r="A217" s="15"/>
      <c r="B217" s="172">
        <v>62</v>
      </c>
      <c r="C217" s="358"/>
      <c r="D217" s="358"/>
      <c r="E217" s="244" t="str">
        <f t="shared" si="1"/>
        <v/>
      </c>
      <c r="F217" s="244" t="str">
        <f t="shared" si="0"/>
        <v/>
      </c>
      <c r="G217" s="248"/>
      <c r="H217" s="36"/>
      <c r="I217" s="37" t="s">
        <v>3</v>
      </c>
      <c r="J217" s="37" t="s">
        <v>4</v>
      </c>
      <c r="K217" s="22"/>
      <c r="L217" s="38"/>
    </row>
    <row r="218" spans="1:12" s="24" customFormat="1" ht="57" customHeight="1">
      <c r="A218" s="15"/>
      <c r="B218" s="172">
        <v>63</v>
      </c>
      <c r="C218" s="358"/>
      <c r="D218" s="358"/>
      <c r="E218" s="244" t="str">
        <f t="shared" si="1"/>
        <v/>
      </c>
      <c r="F218" s="244" t="str">
        <f t="shared" si="0"/>
        <v/>
      </c>
      <c r="G218" s="248"/>
      <c r="H218" s="36"/>
      <c r="I218" s="37" t="s">
        <v>3</v>
      </c>
      <c r="J218" s="37" t="s">
        <v>4</v>
      </c>
      <c r="K218" s="22"/>
      <c r="L218" s="38"/>
    </row>
    <row r="219" spans="1:12" s="24" customFormat="1" ht="57" customHeight="1">
      <c r="A219" s="15"/>
      <c r="B219" s="172">
        <v>64</v>
      </c>
      <c r="C219" s="358"/>
      <c r="D219" s="358"/>
      <c r="E219" s="244" t="str">
        <f t="shared" si="1"/>
        <v/>
      </c>
      <c r="F219" s="244" t="str">
        <f t="shared" si="0"/>
        <v/>
      </c>
      <c r="G219" s="248"/>
      <c r="H219" s="36"/>
      <c r="I219" s="37" t="s">
        <v>3</v>
      </c>
      <c r="J219" s="37" t="s">
        <v>4</v>
      </c>
      <c r="K219" s="22"/>
      <c r="L219" s="38"/>
    </row>
    <row r="220" spans="1:12" s="24" customFormat="1" ht="57" customHeight="1">
      <c r="A220" s="15"/>
      <c r="B220" s="172">
        <v>65</v>
      </c>
      <c r="C220" s="358"/>
      <c r="D220" s="358"/>
      <c r="E220" s="244" t="str">
        <f t="shared" si="1"/>
        <v/>
      </c>
      <c r="F220" s="244" t="str">
        <f t="shared" si="0"/>
        <v/>
      </c>
      <c r="G220" s="248"/>
      <c r="H220" s="36"/>
      <c r="I220" s="37" t="s">
        <v>3</v>
      </c>
      <c r="J220" s="37" t="s">
        <v>4</v>
      </c>
      <c r="K220" s="22"/>
      <c r="L220" s="38"/>
    </row>
    <row r="221" spans="1:12" s="24" customFormat="1" ht="57" customHeight="1">
      <c r="A221" s="15"/>
      <c r="B221" s="172">
        <v>66</v>
      </c>
      <c r="C221" s="358"/>
      <c r="D221" s="358"/>
      <c r="E221" s="244" t="str">
        <f t="shared" ref="E221:E245" si="2">IF(AND($C221&lt;&gt;"",$H221=""),"Plant?",IFERROR(LOWER(LEFT($C221,FIND("-",$C221)-1)),""))</f>
        <v/>
      </c>
      <c r="F221" s="244" t="str">
        <f t="shared" ref="F221:F245" si="3">IF($H221="","",
IF($J221="✅",$T$2,
IF(AND($G221&lt;&gt;"",$G221&lt;&gt;$F$6),$G221,$F$6
)))</f>
        <v/>
      </c>
      <c r="G221" s="248"/>
      <c r="H221" s="36"/>
      <c r="I221" s="37" t="s">
        <v>3</v>
      </c>
      <c r="J221" s="37" t="s">
        <v>4</v>
      </c>
      <c r="K221" s="22"/>
      <c r="L221" s="38"/>
    </row>
    <row r="222" spans="1:12" s="24" customFormat="1" ht="57" customHeight="1">
      <c r="A222" s="15"/>
      <c r="B222" s="172">
        <v>67</v>
      </c>
      <c r="C222" s="358"/>
      <c r="D222" s="358"/>
      <c r="E222" s="244" t="str">
        <f t="shared" si="2"/>
        <v/>
      </c>
      <c r="F222" s="244" t="str">
        <f t="shared" si="3"/>
        <v/>
      </c>
      <c r="G222" s="248"/>
      <c r="H222" s="36"/>
      <c r="I222" s="37" t="s">
        <v>3</v>
      </c>
      <c r="J222" s="37" t="s">
        <v>4</v>
      </c>
      <c r="K222" s="22"/>
      <c r="L222" s="38"/>
    </row>
    <row r="223" spans="1:12" s="24" customFormat="1" ht="57" customHeight="1">
      <c r="A223" s="15"/>
      <c r="B223" s="172">
        <v>68</v>
      </c>
      <c r="C223" s="358"/>
      <c r="D223" s="358"/>
      <c r="E223" s="244" t="str">
        <f t="shared" si="2"/>
        <v/>
      </c>
      <c r="F223" s="244" t="str">
        <f t="shared" si="3"/>
        <v/>
      </c>
      <c r="G223" s="248"/>
      <c r="H223" s="36"/>
      <c r="I223" s="37" t="s">
        <v>3</v>
      </c>
      <c r="J223" s="37" t="s">
        <v>4</v>
      </c>
      <c r="K223" s="22"/>
      <c r="L223" s="38"/>
    </row>
    <row r="224" spans="1:12" s="24" customFormat="1" ht="57" customHeight="1">
      <c r="A224" s="15"/>
      <c r="B224" s="172">
        <v>69</v>
      </c>
      <c r="C224" s="358"/>
      <c r="D224" s="358"/>
      <c r="E224" s="244" t="str">
        <f t="shared" si="2"/>
        <v/>
      </c>
      <c r="F224" s="244" t="str">
        <f t="shared" si="3"/>
        <v/>
      </c>
      <c r="G224" s="248"/>
      <c r="H224" s="36"/>
      <c r="I224" s="37" t="s">
        <v>3</v>
      </c>
      <c r="J224" s="37" t="s">
        <v>4</v>
      </c>
      <c r="K224" s="22"/>
      <c r="L224" s="38"/>
    </row>
    <row r="225" spans="1:12" s="24" customFormat="1" ht="57" customHeight="1">
      <c r="A225" s="15"/>
      <c r="B225" s="172">
        <v>70</v>
      </c>
      <c r="C225" s="358"/>
      <c r="D225" s="358"/>
      <c r="E225" s="244" t="str">
        <f t="shared" si="2"/>
        <v/>
      </c>
      <c r="F225" s="244" t="str">
        <f t="shared" si="3"/>
        <v/>
      </c>
      <c r="G225" s="248"/>
      <c r="H225" s="36"/>
      <c r="I225" s="37" t="s">
        <v>3</v>
      </c>
      <c r="J225" s="37" t="s">
        <v>4</v>
      </c>
      <c r="K225" s="22"/>
      <c r="L225" s="38"/>
    </row>
    <row r="226" spans="1:12" s="24" customFormat="1" ht="57" customHeight="1">
      <c r="A226" s="15"/>
      <c r="B226" s="172">
        <v>71</v>
      </c>
      <c r="C226" s="358"/>
      <c r="D226" s="358"/>
      <c r="E226" s="244" t="str">
        <f t="shared" si="2"/>
        <v/>
      </c>
      <c r="F226" s="244" t="str">
        <f t="shared" si="3"/>
        <v/>
      </c>
      <c r="G226" s="248"/>
      <c r="H226" s="36"/>
      <c r="I226" s="37" t="s">
        <v>3</v>
      </c>
      <c r="J226" s="37" t="s">
        <v>4</v>
      </c>
      <c r="K226" s="22"/>
      <c r="L226" s="38"/>
    </row>
    <row r="227" spans="1:12" s="24" customFormat="1" ht="57" customHeight="1">
      <c r="A227" s="15"/>
      <c r="B227" s="172">
        <v>72</v>
      </c>
      <c r="C227" s="358"/>
      <c r="D227" s="358"/>
      <c r="E227" s="244" t="str">
        <f t="shared" si="2"/>
        <v/>
      </c>
      <c r="F227" s="244" t="str">
        <f t="shared" si="3"/>
        <v/>
      </c>
      <c r="G227" s="248"/>
      <c r="H227" s="36"/>
      <c r="I227" s="37" t="s">
        <v>3</v>
      </c>
      <c r="J227" s="37" t="s">
        <v>4</v>
      </c>
      <c r="K227" s="22"/>
      <c r="L227" s="38"/>
    </row>
    <row r="228" spans="1:12" s="24" customFormat="1" ht="57" customHeight="1">
      <c r="A228" s="15"/>
      <c r="B228" s="172">
        <v>73</v>
      </c>
      <c r="C228" s="358"/>
      <c r="D228" s="358"/>
      <c r="E228" s="244" t="str">
        <f t="shared" si="2"/>
        <v/>
      </c>
      <c r="F228" s="244" t="str">
        <f t="shared" si="3"/>
        <v/>
      </c>
      <c r="G228" s="248"/>
      <c r="H228" s="36"/>
      <c r="I228" s="37" t="s">
        <v>3</v>
      </c>
      <c r="J228" s="37" t="s">
        <v>4</v>
      </c>
      <c r="K228" s="22"/>
      <c r="L228" s="38"/>
    </row>
    <row r="229" spans="1:12" s="24" customFormat="1" ht="57" customHeight="1">
      <c r="A229" s="15"/>
      <c r="B229" s="172">
        <v>74</v>
      </c>
      <c r="C229" s="358"/>
      <c r="D229" s="358"/>
      <c r="E229" s="244" t="str">
        <f t="shared" si="2"/>
        <v/>
      </c>
      <c r="F229" s="244" t="str">
        <f t="shared" si="3"/>
        <v/>
      </c>
      <c r="G229" s="248"/>
      <c r="H229" s="36"/>
      <c r="I229" s="37" t="s">
        <v>3</v>
      </c>
      <c r="J229" s="37" t="s">
        <v>4</v>
      </c>
      <c r="K229" s="22"/>
      <c r="L229" s="38"/>
    </row>
    <row r="230" spans="1:12" s="24" customFormat="1" ht="57" customHeight="1">
      <c r="A230" s="15"/>
      <c r="B230" s="172">
        <v>75</v>
      </c>
      <c r="C230" s="358"/>
      <c r="D230" s="358"/>
      <c r="E230" s="244" t="str">
        <f t="shared" si="2"/>
        <v/>
      </c>
      <c r="F230" s="244" t="str">
        <f t="shared" si="3"/>
        <v/>
      </c>
      <c r="G230" s="248"/>
      <c r="H230" s="36"/>
      <c r="I230" s="37" t="s">
        <v>3</v>
      </c>
      <c r="J230" s="37" t="s">
        <v>4</v>
      </c>
      <c r="K230" s="22"/>
      <c r="L230" s="38"/>
    </row>
    <row r="231" spans="1:12" s="24" customFormat="1" ht="57" customHeight="1">
      <c r="A231" s="15"/>
      <c r="B231" s="172">
        <v>76</v>
      </c>
      <c r="C231" s="358"/>
      <c r="D231" s="358"/>
      <c r="E231" s="244" t="str">
        <f t="shared" si="2"/>
        <v/>
      </c>
      <c r="F231" s="244" t="str">
        <f t="shared" si="3"/>
        <v/>
      </c>
      <c r="G231" s="248"/>
      <c r="H231" s="36"/>
      <c r="I231" s="37" t="s">
        <v>3</v>
      </c>
      <c r="J231" s="37" t="s">
        <v>4</v>
      </c>
      <c r="K231" s="22"/>
      <c r="L231" s="38"/>
    </row>
    <row r="232" spans="1:12" s="24" customFormat="1" ht="57" customHeight="1">
      <c r="A232" s="15"/>
      <c r="B232" s="172">
        <v>77</v>
      </c>
      <c r="C232" s="358"/>
      <c r="D232" s="358"/>
      <c r="E232" s="244" t="str">
        <f t="shared" si="2"/>
        <v/>
      </c>
      <c r="F232" s="244" t="str">
        <f t="shared" si="3"/>
        <v/>
      </c>
      <c r="G232" s="248"/>
      <c r="H232" s="36"/>
      <c r="I232" s="37" t="s">
        <v>3</v>
      </c>
      <c r="J232" s="37" t="s">
        <v>4</v>
      </c>
      <c r="K232" s="22"/>
      <c r="L232" s="38"/>
    </row>
    <row r="233" spans="1:12" s="24" customFormat="1" ht="57" customHeight="1">
      <c r="A233" s="15"/>
      <c r="B233" s="172">
        <v>78</v>
      </c>
      <c r="C233" s="358"/>
      <c r="D233" s="358"/>
      <c r="E233" s="244" t="str">
        <f t="shared" si="2"/>
        <v/>
      </c>
      <c r="F233" s="244" t="str">
        <f t="shared" si="3"/>
        <v/>
      </c>
      <c r="G233" s="248"/>
      <c r="H233" s="36"/>
      <c r="I233" s="37" t="s">
        <v>3</v>
      </c>
      <c r="J233" s="37" t="s">
        <v>4</v>
      </c>
      <c r="K233" s="22"/>
      <c r="L233" s="38"/>
    </row>
    <row r="234" spans="1:12" s="24" customFormat="1" ht="57" customHeight="1">
      <c r="A234" s="15"/>
      <c r="B234" s="172">
        <v>79</v>
      </c>
      <c r="C234" s="358"/>
      <c r="D234" s="358"/>
      <c r="E234" s="244" t="str">
        <f t="shared" si="2"/>
        <v/>
      </c>
      <c r="F234" s="244" t="str">
        <f t="shared" si="3"/>
        <v/>
      </c>
      <c r="G234" s="248"/>
      <c r="H234" s="36"/>
      <c r="I234" s="37" t="s">
        <v>3</v>
      </c>
      <c r="J234" s="37" t="s">
        <v>4</v>
      </c>
      <c r="K234" s="22"/>
      <c r="L234" s="38"/>
    </row>
    <row r="235" spans="1:12" s="24" customFormat="1" ht="57" customHeight="1">
      <c r="A235" s="15"/>
      <c r="B235" s="172">
        <v>80</v>
      </c>
      <c r="C235" s="358"/>
      <c r="D235" s="358"/>
      <c r="E235" s="244" t="str">
        <f t="shared" si="2"/>
        <v/>
      </c>
      <c r="F235" s="244" t="str">
        <f t="shared" si="3"/>
        <v/>
      </c>
      <c r="G235" s="248"/>
      <c r="H235" s="36"/>
      <c r="I235" s="37" t="s">
        <v>3</v>
      </c>
      <c r="J235" s="37" t="s">
        <v>4</v>
      </c>
      <c r="K235" s="22"/>
      <c r="L235" s="38"/>
    </row>
    <row r="236" spans="1:12" s="24" customFormat="1" ht="57" customHeight="1">
      <c r="A236" s="15"/>
      <c r="B236" s="172">
        <v>81</v>
      </c>
      <c r="C236" s="358"/>
      <c r="D236" s="358"/>
      <c r="E236" s="244" t="str">
        <f t="shared" si="2"/>
        <v/>
      </c>
      <c r="F236" s="244" t="str">
        <f t="shared" si="3"/>
        <v/>
      </c>
      <c r="G236" s="248"/>
      <c r="H236" s="36"/>
      <c r="I236" s="37" t="s">
        <v>3</v>
      </c>
      <c r="J236" s="37" t="s">
        <v>4</v>
      </c>
      <c r="K236" s="22"/>
      <c r="L236" s="38"/>
    </row>
    <row r="237" spans="1:12" s="24" customFormat="1" ht="57" customHeight="1">
      <c r="A237" s="15"/>
      <c r="B237" s="172">
        <v>82</v>
      </c>
      <c r="C237" s="358"/>
      <c r="D237" s="358"/>
      <c r="E237" s="244" t="str">
        <f t="shared" si="2"/>
        <v/>
      </c>
      <c r="F237" s="244" t="str">
        <f t="shared" si="3"/>
        <v/>
      </c>
      <c r="G237" s="248"/>
      <c r="H237" s="36"/>
      <c r="I237" s="37" t="s">
        <v>3</v>
      </c>
      <c r="J237" s="37" t="s">
        <v>4</v>
      </c>
      <c r="K237" s="22"/>
      <c r="L237" s="38"/>
    </row>
    <row r="238" spans="1:12" s="24" customFormat="1" ht="57" customHeight="1">
      <c r="A238" s="15"/>
      <c r="B238" s="172">
        <v>83</v>
      </c>
      <c r="C238" s="358"/>
      <c r="D238" s="358"/>
      <c r="E238" s="244" t="str">
        <f t="shared" si="2"/>
        <v/>
      </c>
      <c r="F238" s="244" t="str">
        <f t="shared" si="3"/>
        <v/>
      </c>
      <c r="G238" s="248"/>
      <c r="H238" s="36"/>
      <c r="I238" s="37" t="s">
        <v>3</v>
      </c>
      <c r="J238" s="37" t="s">
        <v>4</v>
      </c>
      <c r="K238" s="22"/>
      <c r="L238" s="38"/>
    </row>
    <row r="239" spans="1:12" s="24" customFormat="1" ht="57" customHeight="1">
      <c r="A239" s="15"/>
      <c r="B239" s="172">
        <v>84</v>
      </c>
      <c r="C239" s="358"/>
      <c r="D239" s="358"/>
      <c r="E239" s="244" t="str">
        <f t="shared" si="2"/>
        <v/>
      </c>
      <c r="F239" s="244" t="str">
        <f t="shared" si="3"/>
        <v/>
      </c>
      <c r="G239" s="248"/>
      <c r="H239" s="36"/>
      <c r="I239" s="37" t="s">
        <v>3</v>
      </c>
      <c r="J239" s="37" t="s">
        <v>4</v>
      </c>
      <c r="K239" s="22"/>
      <c r="L239" s="38"/>
    </row>
    <row r="240" spans="1:12" s="24" customFormat="1" ht="57" customHeight="1">
      <c r="A240" s="15"/>
      <c r="B240" s="172">
        <v>85</v>
      </c>
      <c r="C240" s="358"/>
      <c r="D240" s="358"/>
      <c r="E240" s="244" t="str">
        <f t="shared" si="2"/>
        <v/>
      </c>
      <c r="F240" s="244" t="str">
        <f t="shared" si="3"/>
        <v/>
      </c>
      <c r="G240" s="248"/>
      <c r="H240" s="36"/>
      <c r="I240" s="37" t="s">
        <v>3</v>
      </c>
      <c r="J240" s="37" t="s">
        <v>4</v>
      </c>
      <c r="K240" s="22"/>
      <c r="L240" s="38"/>
    </row>
    <row r="241" spans="1:12" s="24" customFormat="1" ht="57" customHeight="1">
      <c r="A241" s="15"/>
      <c r="B241" s="172">
        <v>86</v>
      </c>
      <c r="C241" s="358"/>
      <c r="D241" s="358"/>
      <c r="E241" s="244" t="str">
        <f t="shared" si="2"/>
        <v/>
      </c>
      <c r="F241" s="244" t="str">
        <f t="shared" si="3"/>
        <v/>
      </c>
      <c r="G241" s="248"/>
      <c r="H241" s="36"/>
      <c r="I241" s="37" t="s">
        <v>3</v>
      </c>
      <c r="J241" s="37" t="s">
        <v>4</v>
      </c>
      <c r="K241" s="22"/>
      <c r="L241" s="38"/>
    </row>
    <row r="242" spans="1:12" s="24" customFormat="1" ht="57" customHeight="1">
      <c r="A242" s="15"/>
      <c r="B242" s="172">
        <v>87</v>
      </c>
      <c r="C242" s="358"/>
      <c r="D242" s="358"/>
      <c r="E242" s="244" t="str">
        <f t="shared" si="2"/>
        <v/>
      </c>
      <c r="F242" s="244" t="str">
        <f t="shared" si="3"/>
        <v/>
      </c>
      <c r="G242" s="248"/>
      <c r="H242" s="36"/>
      <c r="I242" s="37" t="s">
        <v>3</v>
      </c>
      <c r="J242" s="37" t="s">
        <v>4</v>
      </c>
      <c r="K242" s="22"/>
      <c r="L242" s="38"/>
    </row>
    <row r="243" spans="1:12" s="24" customFormat="1" ht="57" customHeight="1">
      <c r="A243" s="15"/>
      <c r="B243" s="172">
        <v>88</v>
      </c>
      <c r="C243" s="358"/>
      <c r="D243" s="358"/>
      <c r="E243" s="244" t="str">
        <f t="shared" si="2"/>
        <v/>
      </c>
      <c r="F243" s="244" t="str">
        <f t="shared" si="3"/>
        <v/>
      </c>
      <c r="G243" s="248"/>
      <c r="H243" s="36"/>
      <c r="I243" s="37" t="s">
        <v>3</v>
      </c>
      <c r="J243" s="37" t="s">
        <v>4</v>
      </c>
      <c r="K243" s="22"/>
      <c r="L243" s="38"/>
    </row>
    <row r="244" spans="1:12" s="24" customFormat="1" ht="57" customHeight="1">
      <c r="A244" s="15"/>
      <c r="B244" s="172">
        <v>89</v>
      </c>
      <c r="C244" s="358"/>
      <c r="D244" s="358"/>
      <c r="E244" s="244" t="str">
        <f t="shared" si="2"/>
        <v/>
      </c>
      <c r="F244" s="244" t="str">
        <f t="shared" si="3"/>
        <v/>
      </c>
      <c r="G244" s="248"/>
      <c r="H244" s="36"/>
      <c r="I244" s="37" t="s">
        <v>3</v>
      </c>
      <c r="J244" s="37" t="s">
        <v>4</v>
      </c>
      <c r="K244" s="22"/>
      <c r="L244" s="38"/>
    </row>
    <row r="245" spans="1:12" s="24" customFormat="1" ht="57" customHeight="1">
      <c r="A245" s="15"/>
      <c r="B245" s="172">
        <v>90</v>
      </c>
      <c r="C245" s="358"/>
      <c r="D245" s="358"/>
      <c r="E245" s="244" t="str">
        <f t="shared" si="2"/>
        <v/>
      </c>
      <c r="F245" s="244" t="str">
        <f t="shared" si="3"/>
        <v/>
      </c>
      <c r="G245" s="248"/>
      <c r="H245" s="36"/>
      <c r="I245" s="37" t="s">
        <v>3</v>
      </c>
      <c r="J245" s="37" t="s">
        <v>4</v>
      </c>
      <c r="K245" s="22"/>
      <c r="L245" s="38"/>
    </row>
    <row r="246" spans="1:12">
      <c r="B246" s="173"/>
      <c r="C246" s="40" t="s">
        <v>1</v>
      </c>
      <c r="D246" s="40" t="s">
        <v>1</v>
      </c>
      <c r="E246" s="40" t="s">
        <v>1</v>
      </c>
      <c r="F246" s="40" t="s">
        <v>1</v>
      </c>
      <c r="G246" s="40"/>
      <c r="H246" s="41"/>
      <c r="I246" s="32"/>
      <c r="J246" s="39"/>
      <c r="K246" s="33"/>
      <c r="L246" s="262"/>
    </row>
    <row r="247" spans="1:12">
      <c r="I247" s="16"/>
      <c r="J247" s="16"/>
    </row>
    <row r="249" spans="1:12">
      <c r="C249" s="263"/>
      <c r="D249" s="264"/>
    </row>
    <row r="250" spans="1:12">
      <c r="C250" s="263"/>
      <c r="D250" s="264"/>
    </row>
    <row r="251" spans="1:12" ht="19" customHeight="1">
      <c r="C251" s="263"/>
      <c r="D251" s="265"/>
    </row>
  </sheetData>
  <sheetProtection algorithmName="SHA-512" hashValue="ajkjnzAF6fkp2sx7G+vqBy21un3slR/4AIvWwe9qRPNnp348EXjv8jwuSJrextujEOB/6YTgvqV1WE4u94Jjjw==" saltValue="1p3AQWIwbcy7amVml0NKMw==" spinCount="100000" sheet="1" formatCells="0" formatColumns="0"/>
  <mergeCells count="98">
    <mergeCell ref="C242:D242"/>
    <mergeCell ref="C243:D243"/>
    <mergeCell ref="C244:D244"/>
    <mergeCell ref="C245:D245"/>
    <mergeCell ref="B8:C8"/>
    <mergeCell ref="C236:D236"/>
    <mergeCell ref="C237:D237"/>
    <mergeCell ref="C238:D238"/>
    <mergeCell ref="C239:D239"/>
    <mergeCell ref="C240:D240"/>
    <mergeCell ref="C241:D241"/>
    <mergeCell ref="C230:D230"/>
    <mergeCell ref="C231:D231"/>
    <mergeCell ref="C232:D232"/>
    <mergeCell ref="C233:D233"/>
    <mergeCell ref="C234:D234"/>
    <mergeCell ref="C235:D235"/>
    <mergeCell ref="C224:D224"/>
    <mergeCell ref="C225:D225"/>
    <mergeCell ref="C226:D226"/>
    <mergeCell ref="C227:D227"/>
    <mergeCell ref="C228:D228"/>
    <mergeCell ref="C229:D229"/>
    <mergeCell ref="C223:D223"/>
    <mergeCell ref="C212:D212"/>
    <mergeCell ref="C213:D213"/>
    <mergeCell ref="C214:D214"/>
    <mergeCell ref="C215:D215"/>
    <mergeCell ref="C216:D216"/>
    <mergeCell ref="C217:D217"/>
    <mergeCell ref="C218:D218"/>
    <mergeCell ref="C219:D219"/>
    <mergeCell ref="C220:D220"/>
    <mergeCell ref="C221:D221"/>
    <mergeCell ref="C222:D222"/>
    <mergeCell ref="C211:D211"/>
    <mergeCell ref="C200:D200"/>
    <mergeCell ref="C201:D201"/>
    <mergeCell ref="C202:D202"/>
    <mergeCell ref="C203:D203"/>
    <mergeCell ref="C204:D204"/>
    <mergeCell ref="C205:D205"/>
    <mergeCell ref="C206:D206"/>
    <mergeCell ref="C207:D207"/>
    <mergeCell ref="C208:D208"/>
    <mergeCell ref="C209:D209"/>
    <mergeCell ref="C210:D210"/>
    <mergeCell ref="C199:D199"/>
    <mergeCell ref="C188:D188"/>
    <mergeCell ref="C189:D189"/>
    <mergeCell ref="C190:D190"/>
    <mergeCell ref="C191:D191"/>
    <mergeCell ref="C192:D192"/>
    <mergeCell ref="C193:D193"/>
    <mergeCell ref="C194:D194"/>
    <mergeCell ref="C195:D195"/>
    <mergeCell ref="C196:D196"/>
    <mergeCell ref="C197:D197"/>
    <mergeCell ref="C198:D198"/>
    <mergeCell ref="C187:D187"/>
    <mergeCell ref="C176:D176"/>
    <mergeCell ref="C177:D177"/>
    <mergeCell ref="C178:D178"/>
    <mergeCell ref="C179:D179"/>
    <mergeCell ref="C180:D180"/>
    <mergeCell ref="C181:D181"/>
    <mergeCell ref="C182:D182"/>
    <mergeCell ref="C183:D183"/>
    <mergeCell ref="C184:D184"/>
    <mergeCell ref="C185:D185"/>
    <mergeCell ref="C186:D186"/>
    <mergeCell ref="C175:D175"/>
    <mergeCell ref="C164:D164"/>
    <mergeCell ref="C165:D165"/>
    <mergeCell ref="C166:D166"/>
    <mergeCell ref="C167:D167"/>
    <mergeCell ref="C168:D168"/>
    <mergeCell ref="C169:D169"/>
    <mergeCell ref="C170:D170"/>
    <mergeCell ref="C171:D171"/>
    <mergeCell ref="C172:D172"/>
    <mergeCell ref="C173:D173"/>
    <mergeCell ref="C174:D174"/>
    <mergeCell ref="I4:K4"/>
    <mergeCell ref="G5:H5"/>
    <mergeCell ref="I5:K5"/>
    <mergeCell ref="C163:D163"/>
    <mergeCell ref="B7:C7"/>
    <mergeCell ref="F8:J9"/>
    <mergeCell ref="C9:D9"/>
    <mergeCell ref="C11:D11"/>
    <mergeCell ref="C156:D156"/>
    <mergeCell ref="C157:D157"/>
    <mergeCell ref="C158:D158"/>
    <mergeCell ref="C159:D159"/>
    <mergeCell ref="C160:D160"/>
    <mergeCell ref="C161:D161"/>
    <mergeCell ref="C162:D162"/>
  </mergeCells>
  <conditionalFormatting sqref="F156:F245">
    <cfRule type="expression" dxfId="61" priority="6">
      <formula>AND($F156&lt;&gt;$F$6,$F156&lt;&gt;"")</formula>
    </cfRule>
  </conditionalFormatting>
  <conditionalFormatting sqref="E156:E245">
    <cfRule type="expression" dxfId="60" priority="5">
      <formula>$E156=""&amp;$T$4&amp;""</formula>
    </cfRule>
  </conditionalFormatting>
  <conditionalFormatting sqref="D7:D8">
    <cfRule type="expression" dxfId="59" priority="4">
      <formula>$F$6&lt;&gt;999</formula>
    </cfRule>
  </conditionalFormatting>
  <conditionalFormatting sqref="H6:I6">
    <cfRule type="expression" dxfId="58" priority="2">
      <formula>OR($F$6=999,$F$6="")</formula>
    </cfRule>
  </conditionalFormatting>
  <conditionalFormatting sqref="H7:I7">
    <cfRule type="expression" dxfId="57" priority="1" stopIfTrue="1">
      <formula>AND($F$6&lt;&gt;999,OR($F$6="",$I$6="Non / No"))</formula>
    </cfRule>
  </conditionalFormatting>
  <dataValidations count="6">
    <dataValidation type="list" showErrorMessage="1" error="Ce numéro de Classes n'existe pas." sqref="C156:D245" xr:uid="{A1052469-DF51-E34E-8816-1412A914D859}">
      <formula1>$C$19:$C$155</formula1>
    </dataValidation>
    <dataValidation type="list" allowBlank="1" showInputMessage="1" showErrorMessage="1" sqref="I6:I7" xr:uid="{BB5B9C58-B5E0-F54B-8CED-3A4ACD770F72}">
      <formula1>"Non / No, Oui / Yes"</formula1>
    </dataValidation>
    <dataValidation type="custom" showErrorMessage="1" error="Ceci n'es pas une adresse courriel valide!" sqref="D3" xr:uid="{229F1CAE-FB98-5C4C-9697-4E9F14CCF6BB}">
      <formula1>AND(ISERROR(FIND(" ",D3)),LEN(D3)-LEN(SUBSTITUTE(D3,"@",""))=1,IFERROR(SEARCH("@",D3)&lt;SEARCH(".",D3,SEARCH("@",D3)),0),NOT(IFERROR(SEARCH("@",D3),0)=1),NOT(IFERROR(SEARCH(".",D3,SEARCH("@",D3))-SEARCH("@",D3),0)=1),LEFT(D3,1)&lt;&gt;".",RIGHT(D3,1)&lt;&gt;".")</formula1>
    </dataValidation>
    <dataValidation type="whole" allowBlank="1" showInputMessage="1" showErrorMessage="1" error="Insérez un numéro entre 1 et 9999, ou laissez la cellule vide." sqref="D4" xr:uid="{4FDAD883-78CC-1543-9440-D92956A609CC}">
      <formula1>1</formula1>
      <formula2>9999</formula2>
    </dataValidation>
    <dataValidation type="list" showErrorMessage="1" error="Il faut sélection à partir du menu déroulant soit  ✅  pour oui ou 🚫 pour non.  Ne pas saisir directement dans la cellule." prompt="Cliquez le triangle gris et sélectionnez soit ✅ ou 🚫._x000a_." sqref="I156:J245" xr:uid="{83320113-FB43-E64D-8B64-144C5F6C597D}">
      <formula1>$V$2:$V$3</formula1>
    </dataValidation>
    <dataValidation type="custom" showInputMessage="1" showErrorMessage="1" error="Please ensure that:_x000a_1- no spaces are entered before the first letter of the 'Plant Name'._x000a_2- there is a 'Plant Name' entered in the cell above this one." sqref="H157:H245" xr:uid="{869AB965-8285-EC4C-ADE9-FEBE7E4465A3}">
      <formula1>AND($H156&lt;&gt;"",LEFT($H157,1) &lt;&gt; " ")</formula1>
    </dataValidation>
  </dataValidations>
  <printOptions horizontalCentered="1"/>
  <pageMargins left="0.2" right="0.2" top="0.5" bottom="0.5" header="0.3" footer="0.3"/>
  <pageSetup scale="69" orientation="landscape" horizontalDpi="0" verticalDpi="0"/>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58925BC-4E7B-5444-8B20-0D485AD2E447}">
          <x14:formula1>
            <xm:f>Presentoir!$F$3:$F$34</xm:f>
          </x14:formula1>
          <xm:sqref>D6</xm:sqref>
        </x14:dataValidation>
        <x14:dataValidation type="list" showInputMessage="1" showErrorMessage="1" xr:uid="{D6808E3D-B70B-4E4C-96D0-AB79CA637C67}">
          <x14:formula1>
            <xm:f>'Classe_Insc'!$G$4:$G$10</xm:f>
          </x14:formula1>
          <xm:sqref>D8</xm:sqref>
        </x14:dataValidation>
        <x14:dataValidation type="list" allowBlank="1" showInputMessage="1" showErrorMessage="1" xr:uid="{D66EA06C-D326-0344-B6E1-E9A9E851DF32}">
          <x14:formula1>
            <xm:f>Presentoir!$B$3:$B$34</xm:f>
          </x14:formula1>
          <xm:sqref>G156:G245</xm:sqref>
        </x14:dataValidation>
        <x14:dataValidation type="custom" showInputMessage="1" showErrorMessage="1" error="Please ensure that:_x000a_1- your 'Name' and 'Email' are entered,_x000a_2- an 'Exhibit' has been selected,_x000a_3- the worksheet 'Francais_Inscription' is empty,_x000a_4- no spaces are entered before the first letter of the 'Plant Name'." xr:uid="{642C4877-A8D9-994C-80B5-E239442DED8C}">
          <x14:formula1>
            <xm:f>AND($D$2&lt;&gt;"",$D$3&lt;&gt;"",$F$6 &lt;&gt; "",LEFT($H156,1) &lt;&gt; " ",Francais_Inscription!H156="")</xm:f>
          </x14:formula1>
          <xm:sqref>H156</xm:sqref>
        </x14:dataValidation>
        <x14:dataValidation type="custom" allowBlank="1" showInputMessage="1" showErrorMessage="1" error="Pour utiliser cett feuille d'inscription, assurez vous qu'il n'y a pas de données inscrites dans la feuille 'English_Registration'." xr:uid="{3BD894D8-9684-A347-AEC0-F92632E4B35C}">
          <x14:formula1>
            <xm:f>Francais_Inscription!D2=""</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A8AFA-490A-7C43-9175-B67738747161}">
  <sheetPr codeName="Sheet7">
    <tabColor theme="8" tint="0.59999389629810485"/>
  </sheetPr>
  <dimension ref="A1:Z215"/>
  <sheetViews>
    <sheetView topLeftCell="B1" zoomScaleNormal="100" workbookViewId="0">
      <pane ySplit="165" topLeftCell="A166" activePane="bottomLeft" state="frozen"/>
      <selection activeCell="D39" sqref="D39"/>
      <selection pane="bottomLeft" activeCell="A2" sqref="A2"/>
    </sheetView>
  </sheetViews>
  <sheetFormatPr baseColWidth="10" defaultColWidth="10.83203125" defaultRowHeight="18.5"/>
  <cols>
    <col min="1" max="1" width="5.83203125" style="149" customWidth="1"/>
    <col min="2" max="2" width="26.83203125" style="111" customWidth="1"/>
    <col min="3" max="3" width="35.33203125" style="111" customWidth="1"/>
    <col min="4" max="4" width="23.6640625" style="111" customWidth="1"/>
    <col min="5" max="5" width="24.5" style="111" customWidth="1"/>
    <col min="6" max="6" width="27.83203125" style="111" customWidth="1"/>
    <col min="7" max="7" width="28" style="111" customWidth="1"/>
    <col min="8" max="8" width="20.6640625" style="111" customWidth="1"/>
    <col min="9" max="9" width="7.83203125" style="111" customWidth="1"/>
    <col min="10" max="10" width="11.33203125" style="111" customWidth="1"/>
    <col min="11" max="24" width="10.83203125" style="111"/>
    <col min="25" max="25" width="23.6640625" style="111" customWidth="1"/>
    <col min="26" max="26" width="12.6640625" style="111" customWidth="1"/>
    <col min="27" max="16384" width="10.83203125" style="111"/>
  </cols>
  <sheetData>
    <row r="1" spans="1:26" s="99" customFormat="1" ht="23.5">
      <c r="A1" s="381" t="s">
        <v>487</v>
      </c>
      <c r="B1" s="382"/>
      <c r="C1" s="382"/>
      <c r="D1" s="382"/>
      <c r="E1" s="382"/>
      <c r="F1" s="382"/>
      <c r="G1" s="382"/>
      <c r="H1" s="383"/>
      <c r="I1" s="97"/>
      <c r="J1" s="98"/>
    </row>
    <row r="2" spans="1:26" s="99" customFormat="1" ht="19" customHeight="1" thickBot="1">
      <c r="A2" s="100"/>
      <c r="B2" s="100"/>
      <c r="C2" s="100"/>
      <c r="D2" s="175"/>
      <c r="E2" s="100"/>
      <c r="F2" s="100"/>
      <c r="G2" s="175"/>
      <c r="H2" s="100"/>
      <c r="I2" s="97"/>
      <c r="J2" s="98"/>
    </row>
    <row r="3" spans="1:26" s="99" customFormat="1" ht="19" hidden="1" customHeight="1">
      <c r="A3" s="100"/>
      <c r="B3" s="100"/>
      <c r="C3" s="100"/>
      <c r="D3" s="100"/>
      <c r="E3" s="100"/>
      <c r="F3" s="100"/>
      <c r="G3" s="100"/>
      <c r="H3" s="101" t="s">
        <v>378</v>
      </c>
      <c r="I3" s="97"/>
      <c r="J3" s="98"/>
      <c r="Y3" s="102"/>
      <c r="Z3" s="102"/>
    </row>
    <row r="4" spans="1:26" s="99" customFormat="1" ht="19" hidden="1" customHeight="1">
      <c r="A4" s="100"/>
      <c r="B4" s="100"/>
      <c r="C4" s="100"/>
      <c r="D4" s="100"/>
      <c r="E4" s="100"/>
      <c r="F4" s="100"/>
      <c r="G4" s="100"/>
      <c r="H4" s="103" t="s">
        <v>379</v>
      </c>
      <c r="I4" s="97"/>
      <c r="J4" s="98"/>
      <c r="Y4" s="102"/>
      <c r="Z4" s="102"/>
    </row>
    <row r="5" spans="1:26" s="99" customFormat="1" ht="19" hidden="1" customHeight="1">
      <c r="A5" s="100"/>
      <c r="B5" s="100"/>
      <c r="C5" s="100"/>
      <c r="D5" s="100"/>
      <c r="E5" s="100"/>
      <c r="F5" s="100"/>
      <c r="G5" s="100"/>
      <c r="H5" s="103" t="s">
        <v>380</v>
      </c>
      <c r="I5" s="97"/>
      <c r="J5" s="98"/>
      <c r="Y5" s="102"/>
      <c r="Z5" s="102"/>
    </row>
    <row r="6" spans="1:26" s="99" customFormat="1" ht="19" hidden="1" customHeight="1">
      <c r="A6" s="100"/>
      <c r="B6" s="100"/>
      <c r="C6" s="100"/>
      <c r="D6" s="100"/>
      <c r="E6" s="100"/>
      <c r="F6" s="100"/>
      <c r="G6" s="100"/>
      <c r="H6" s="103" t="s">
        <v>381</v>
      </c>
      <c r="I6" s="97"/>
      <c r="J6" s="98"/>
      <c r="Y6" s="102"/>
      <c r="Z6" s="102"/>
    </row>
    <row r="7" spans="1:26" s="99" customFormat="1" ht="19" hidden="1" customHeight="1">
      <c r="A7" s="100"/>
      <c r="B7" s="100"/>
      <c r="C7" s="100"/>
      <c r="D7" s="100"/>
      <c r="E7" s="100"/>
      <c r="F7" s="100"/>
      <c r="G7" s="100"/>
      <c r="H7" s="103" t="s">
        <v>382</v>
      </c>
      <c r="I7" s="97"/>
      <c r="J7" s="98"/>
      <c r="Y7" s="102"/>
      <c r="Z7" s="102"/>
    </row>
    <row r="8" spans="1:26" s="99" customFormat="1" ht="19" hidden="1" customHeight="1">
      <c r="A8" s="100"/>
      <c r="B8" s="100"/>
      <c r="C8" s="100"/>
      <c r="D8" s="100"/>
      <c r="E8" s="100"/>
      <c r="F8" s="100"/>
      <c r="G8" s="100"/>
      <c r="H8" s="103" t="s">
        <v>383</v>
      </c>
      <c r="I8" s="97"/>
      <c r="J8" s="98"/>
      <c r="Y8" s="102"/>
      <c r="Z8" s="102"/>
    </row>
    <row r="9" spans="1:26" s="99" customFormat="1" ht="19" hidden="1" customHeight="1">
      <c r="A9" s="100"/>
      <c r="B9" s="100"/>
      <c r="C9" s="100"/>
      <c r="D9" s="100"/>
      <c r="E9" s="100"/>
      <c r="F9" s="100"/>
      <c r="G9" s="100"/>
      <c r="H9" s="103" t="s">
        <v>384</v>
      </c>
      <c r="I9" s="97"/>
      <c r="J9" s="98"/>
      <c r="Y9" s="102"/>
      <c r="Z9" s="102"/>
    </row>
    <row r="10" spans="1:26" s="99" customFormat="1" ht="19" hidden="1" customHeight="1">
      <c r="A10" s="100"/>
      <c r="B10" s="100"/>
      <c r="C10" s="100"/>
      <c r="D10" s="100"/>
      <c r="E10" s="100"/>
      <c r="F10" s="100"/>
      <c r="G10" s="100"/>
      <c r="H10" s="103" t="s">
        <v>385</v>
      </c>
      <c r="I10" s="97"/>
      <c r="J10" s="98"/>
      <c r="Y10" s="102"/>
      <c r="Z10" s="102"/>
    </row>
    <row r="11" spans="1:26" s="99" customFormat="1" ht="19" hidden="1" customHeight="1">
      <c r="A11" s="100"/>
      <c r="B11" s="100"/>
      <c r="C11" s="100"/>
      <c r="D11" s="100"/>
      <c r="E11" s="100"/>
      <c r="F11" s="100"/>
      <c r="G11" s="100"/>
      <c r="H11" s="103" t="s">
        <v>386</v>
      </c>
      <c r="I11" s="97"/>
      <c r="J11" s="98"/>
      <c r="Y11" s="102"/>
      <c r="Z11" s="102"/>
    </row>
    <row r="12" spans="1:26" s="99" customFormat="1" ht="19" hidden="1" customHeight="1">
      <c r="A12" s="100"/>
      <c r="B12" s="100"/>
      <c r="C12" s="100"/>
      <c r="D12" s="100"/>
      <c r="E12" s="100"/>
      <c r="F12" s="100"/>
      <c r="G12" s="100"/>
      <c r="H12" s="103" t="s">
        <v>387</v>
      </c>
      <c r="I12" s="97"/>
      <c r="J12" s="98"/>
      <c r="Y12" s="102"/>
      <c r="Z12" s="102"/>
    </row>
    <row r="13" spans="1:26" s="99" customFormat="1" ht="19" hidden="1" customHeight="1">
      <c r="A13" s="100"/>
      <c r="B13" s="100"/>
      <c r="C13" s="100"/>
      <c r="D13" s="100"/>
      <c r="E13" s="100"/>
      <c r="F13" s="100"/>
      <c r="G13" s="100"/>
      <c r="H13" s="103" t="s">
        <v>388</v>
      </c>
      <c r="I13" s="97"/>
      <c r="J13" s="98"/>
      <c r="Y13" s="102"/>
      <c r="Z13" s="102"/>
    </row>
    <row r="14" spans="1:26" s="99" customFormat="1" ht="19" hidden="1" customHeight="1">
      <c r="A14" s="100"/>
      <c r="B14" s="100"/>
      <c r="C14" s="100"/>
      <c r="D14" s="100"/>
      <c r="E14" s="100"/>
      <c r="F14" s="100"/>
      <c r="G14" s="100"/>
      <c r="H14" s="103" t="s">
        <v>389</v>
      </c>
      <c r="I14" s="97"/>
      <c r="J14" s="98"/>
      <c r="Y14" s="102"/>
      <c r="Z14" s="102"/>
    </row>
    <row r="15" spans="1:26" s="99" customFormat="1" ht="19" hidden="1" customHeight="1">
      <c r="A15" s="100"/>
      <c r="B15" s="100"/>
      <c r="C15" s="100"/>
      <c r="D15" s="100"/>
      <c r="E15" s="100"/>
      <c r="F15" s="100"/>
      <c r="G15" s="100"/>
      <c r="H15" s="104" t="s">
        <v>390</v>
      </c>
      <c r="I15" s="97"/>
      <c r="J15" s="98"/>
      <c r="Y15" s="102"/>
      <c r="Z15" s="102"/>
    </row>
    <row r="16" spans="1:26" s="99" customFormat="1" ht="19" hidden="1" customHeight="1">
      <c r="A16" s="100"/>
      <c r="B16" s="100"/>
      <c r="C16" s="100"/>
      <c r="D16" s="100"/>
      <c r="E16" s="100"/>
      <c r="F16" s="100"/>
      <c r="G16" s="100"/>
      <c r="H16" s="104" t="s">
        <v>391</v>
      </c>
      <c r="I16" s="97"/>
      <c r="J16" s="98"/>
      <c r="Y16" s="102"/>
      <c r="Z16" s="102"/>
    </row>
    <row r="17" spans="1:26" s="99" customFormat="1" ht="19" hidden="1" customHeight="1">
      <c r="A17" s="100"/>
      <c r="B17" s="100"/>
      <c r="C17" s="100"/>
      <c r="D17" s="100"/>
      <c r="E17" s="100"/>
      <c r="F17" s="100"/>
      <c r="G17" s="100"/>
      <c r="H17" s="104" t="s">
        <v>392</v>
      </c>
      <c r="I17" s="97"/>
      <c r="J17" s="98"/>
      <c r="Y17" s="102"/>
      <c r="Z17" s="102"/>
    </row>
    <row r="18" spans="1:26" s="99" customFormat="1" ht="19" hidden="1" customHeight="1">
      <c r="A18" s="100"/>
      <c r="B18" s="100"/>
      <c r="C18" s="100"/>
      <c r="D18" s="100"/>
      <c r="E18" s="100"/>
      <c r="F18" s="100"/>
      <c r="G18" s="100"/>
      <c r="H18" s="104" t="s">
        <v>393</v>
      </c>
      <c r="I18" s="97"/>
      <c r="J18" s="98"/>
      <c r="Y18" s="102"/>
      <c r="Z18" s="102"/>
    </row>
    <row r="19" spans="1:26" s="99" customFormat="1" ht="19" hidden="1" customHeight="1">
      <c r="A19" s="100"/>
      <c r="B19" s="100"/>
      <c r="C19" s="100"/>
      <c r="D19" s="100"/>
      <c r="E19" s="100"/>
      <c r="F19" s="100"/>
      <c r="G19" s="100"/>
      <c r="H19" s="104" t="s">
        <v>394</v>
      </c>
      <c r="I19" s="97"/>
      <c r="J19" s="98"/>
      <c r="Y19" s="102"/>
      <c r="Z19" s="102"/>
    </row>
    <row r="20" spans="1:26" s="99" customFormat="1" ht="19" hidden="1" customHeight="1">
      <c r="A20" s="100"/>
      <c r="B20" s="100"/>
      <c r="C20" s="100"/>
      <c r="D20" s="100"/>
      <c r="E20" s="100"/>
      <c r="F20" s="100"/>
      <c r="G20" s="100"/>
      <c r="H20" s="104" t="s">
        <v>395</v>
      </c>
      <c r="I20" s="97"/>
      <c r="J20" s="98"/>
      <c r="Y20" s="102"/>
      <c r="Z20" s="102"/>
    </row>
    <row r="21" spans="1:26" s="99" customFormat="1" ht="19" hidden="1" customHeight="1">
      <c r="A21" s="100"/>
      <c r="B21" s="100"/>
      <c r="C21" s="100"/>
      <c r="D21" s="100"/>
      <c r="E21" s="100"/>
      <c r="F21" s="100"/>
      <c r="G21" s="100"/>
      <c r="H21" s="104" t="s">
        <v>396</v>
      </c>
      <c r="I21" s="97"/>
      <c r="J21" s="98"/>
      <c r="Y21" s="102"/>
      <c r="Z21" s="102"/>
    </row>
    <row r="22" spans="1:26" s="99" customFormat="1" ht="19" hidden="1" customHeight="1">
      <c r="A22" s="100"/>
      <c r="B22" s="100"/>
      <c r="C22" s="100"/>
      <c r="D22" s="100"/>
      <c r="E22" s="100"/>
      <c r="F22" s="100"/>
      <c r="G22" s="100"/>
      <c r="H22" s="105" t="s">
        <v>397</v>
      </c>
      <c r="I22" s="97"/>
      <c r="J22" s="98"/>
      <c r="Y22" s="102"/>
      <c r="Z22" s="102"/>
    </row>
    <row r="23" spans="1:26" s="99" customFormat="1" ht="19" hidden="1" customHeight="1">
      <c r="A23" s="100"/>
      <c r="B23" s="100"/>
      <c r="C23" s="100"/>
      <c r="D23" s="100"/>
      <c r="E23" s="100"/>
      <c r="F23" s="100"/>
      <c r="G23" s="100"/>
      <c r="H23" s="105" t="s">
        <v>398</v>
      </c>
      <c r="I23" s="97"/>
      <c r="J23" s="98"/>
      <c r="Y23" s="102"/>
      <c r="Z23" s="102"/>
    </row>
    <row r="24" spans="1:26" s="99" customFormat="1" ht="19" hidden="1" customHeight="1">
      <c r="A24" s="100"/>
      <c r="B24" s="100"/>
      <c r="C24" s="100"/>
      <c r="D24" s="100"/>
      <c r="E24" s="100"/>
      <c r="F24" s="100"/>
      <c r="G24" s="100"/>
      <c r="H24" s="105" t="s">
        <v>399</v>
      </c>
      <c r="I24" s="97"/>
      <c r="J24" s="98"/>
      <c r="Y24" s="102"/>
      <c r="Z24" s="102"/>
    </row>
    <row r="25" spans="1:26" s="99" customFormat="1" ht="19" hidden="1" customHeight="1">
      <c r="A25" s="100"/>
      <c r="B25" s="100"/>
      <c r="C25" s="100"/>
      <c r="D25" s="100"/>
      <c r="E25" s="100"/>
      <c r="F25" s="100"/>
      <c r="G25" s="100"/>
      <c r="H25" s="105" t="s">
        <v>400</v>
      </c>
      <c r="I25" s="97"/>
      <c r="J25" s="98"/>
      <c r="Y25" s="102"/>
      <c r="Z25" s="102"/>
    </row>
    <row r="26" spans="1:26" s="99" customFormat="1" ht="19" hidden="1" customHeight="1">
      <c r="A26" s="100"/>
      <c r="B26" s="100"/>
      <c r="C26" s="100"/>
      <c r="D26" s="100"/>
      <c r="E26" s="100"/>
      <c r="F26" s="100"/>
      <c r="G26" s="100"/>
      <c r="H26" s="105" t="s">
        <v>401</v>
      </c>
      <c r="I26" s="97"/>
      <c r="J26" s="98"/>
      <c r="Y26" s="102"/>
      <c r="Z26" s="102"/>
    </row>
    <row r="27" spans="1:26" s="99" customFormat="1" ht="19" hidden="1" customHeight="1">
      <c r="A27" s="100"/>
      <c r="B27" s="100"/>
      <c r="C27" s="100"/>
      <c r="D27" s="100"/>
      <c r="E27" s="100"/>
      <c r="F27" s="100"/>
      <c r="G27" s="100"/>
      <c r="H27" s="105" t="s">
        <v>402</v>
      </c>
      <c r="I27" s="97"/>
      <c r="J27" s="98"/>
      <c r="Y27" s="102"/>
      <c r="Z27" s="102"/>
    </row>
    <row r="28" spans="1:26" s="99" customFormat="1" ht="19" hidden="1" customHeight="1">
      <c r="A28" s="100"/>
      <c r="B28" s="100"/>
      <c r="C28" s="100"/>
      <c r="D28" s="100"/>
      <c r="E28" s="100"/>
      <c r="F28" s="100"/>
      <c r="G28" s="100"/>
      <c r="H28" s="105" t="s">
        <v>403</v>
      </c>
      <c r="I28" s="97"/>
      <c r="J28" s="98"/>
      <c r="Y28" s="102"/>
      <c r="Z28" s="102"/>
    </row>
    <row r="29" spans="1:26" s="99" customFormat="1" ht="19" hidden="1" customHeight="1">
      <c r="A29" s="100"/>
      <c r="B29" s="100"/>
      <c r="C29" s="100"/>
      <c r="D29" s="100"/>
      <c r="E29" s="100"/>
      <c r="F29" s="100"/>
      <c r="G29" s="100"/>
      <c r="H29" s="105" t="s">
        <v>404</v>
      </c>
      <c r="I29" s="97"/>
      <c r="J29" s="98"/>
      <c r="Y29" s="102"/>
      <c r="Z29" s="102"/>
    </row>
    <row r="30" spans="1:26" s="99" customFormat="1" ht="19" hidden="1" customHeight="1">
      <c r="A30" s="100"/>
      <c r="B30" s="100"/>
      <c r="C30" s="100"/>
      <c r="D30" s="100"/>
      <c r="E30" s="100"/>
      <c r="F30" s="100"/>
      <c r="G30" s="100"/>
      <c r="H30" s="106" t="s">
        <v>8</v>
      </c>
      <c r="I30" s="97"/>
      <c r="J30" s="98"/>
      <c r="Y30" s="102"/>
      <c r="Z30" s="102"/>
    </row>
    <row r="31" spans="1:26" s="99" customFormat="1" ht="19" hidden="1" customHeight="1">
      <c r="A31" s="100"/>
      <c r="B31" s="100"/>
      <c r="C31" s="100"/>
      <c r="D31" s="100"/>
      <c r="E31" s="100"/>
      <c r="F31" s="100"/>
      <c r="G31" s="100"/>
      <c r="H31" s="104" t="s">
        <v>405</v>
      </c>
      <c r="I31" s="97"/>
      <c r="J31" s="98"/>
      <c r="Y31" s="102"/>
      <c r="Z31" s="102"/>
    </row>
    <row r="32" spans="1:26" s="99" customFormat="1" ht="19" hidden="1" customHeight="1">
      <c r="A32" s="100"/>
      <c r="B32" s="100"/>
      <c r="C32" s="100"/>
      <c r="D32" s="100"/>
      <c r="E32" s="100"/>
      <c r="F32" s="100"/>
      <c r="G32" s="100"/>
      <c r="H32" s="104" t="s">
        <v>406</v>
      </c>
      <c r="I32" s="97"/>
      <c r="J32" s="98"/>
      <c r="Y32" s="102"/>
      <c r="Z32" s="102"/>
    </row>
    <row r="33" spans="1:26" s="99" customFormat="1" ht="19" hidden="1" customHeight="1">
      <c r="A33" s="100"/>
      <c r="B33" s="100"/>
      <c r="C33" s="100"/>
      <c r="D33" s="100"/>
      <c r="E33" s="100"/>
      <c r="F33" s="100"/>
      <c r="G33" s="100"/>
      <c r="H33" s="104" t="s">
        <v>407</v>
      </c>
      <c r="I33" s="97"/>
      <c r="J33" s="98"/>
      <c r="Y33" s="102"/>
      <c r="Z33" s="102"/>
    </row>
    <row r="34" spans="1:26" s="99" customFormat="1" ht="19" hidden="1" customHeight="1">
      <c r="A34" s="100"/>
      <c r="B34" s="100"/>
      <c r="C34" s="100"/>
      <c r="D34" s="100"/>
      <c r="E34" s="100"/>
      <c r="F34" s="100"/>
      <c r="G34" s="100"/>
      <c r="H34" s="104" t="s">
        <v>408</v>
      </c>
      <c r="I34" s="97"/>
      <c r="J34" s="98"/>
      <c r="Y34" s="102"/>
      <c r="Z34" s="102"/>
    </row>
    <row r="35" spans="1:26" s="99" customFormat="1" ht="19" hidden="1" customHeight="1">
      <c r="A35" s="100"/>
      <c r="B35" s="100"/>
      <c r="C35" s="100"/>
      <c r="D35" s="100"/>
      <c r="E35" s="100"/>
      <c r="F35" s="100"/>
      <c r="G35" s="100"/>
      <c r="H35" s="104" t="s">
        <v>409</v>
      </c>
      <c r="I35" s="97"/>
      <c r="J35" s="98"/>
      <c r="Y35" s="102"/>
      <c r="Z35" s="102"/>
    </row>
    <row r="36" spans="1:26" s="99" customFormat="1" ht="19" hidden="1" customHeight="1">
      <c r="A36" s="100"/>
      <c r="B36" s="100"/>
      <c r="C36" s="100"/>
      <c r="D36" s="100"/>
      <c r="E36" s="100"/>
      <c r="F36" s="100"/>
      <c r="G36" s="100"/>
      <c r="H36" s="104" t="s">
        <v>410</v>
      </c>
      <c r="I36" s="97"/>
      <c r="J36" s="98"/>
      <c r="Y36" s="102"/>
      <c r="Z36" s="102"/>
    </row>
    <row r="37" spans="1:26" s="99" customFormat="1" ht="19" hidden="1" customHeight="1">
      <c r="A37" s="100"/>
      <c r="B37" s="100"/>
      <c r="C37" s="100"/>
      <c r="D37" s="100"/>
      <c r="E37" s="100"/>
      <c r="F37" s="100"/>
      <c r="G37" s="100"/>
      <c r="H37" s="104" t="s">
        <v>411</v>
      </c>
      <c r="I37" s="97"/>
      <c r="J37" s="98"/>
      <c r="Y37" s="102"/>
      <c r="Z37" s="102"/>
    </row>
    <row r="38" spans="1:26" s="99" customFormat="1" ht="19" hidden="1" customHeight="1">
      <c r="A38" s="100"/>
      <c r="B38" s="100"/>
      <c r="C38" s="100"/>
      <c r="D38" s="100"/>
      <c r="E38" s="100"/>
      <c r="F38" s="100"/>
      <c r="G38" s="100"/>
      <c r="H38" s="106" t="s">
        <v>9</v>
      </c>
      <c r="I38" s="97"/>
      <c r="J38" s="98"/>
      <c r="Y38" s="102"/>
      <c r="Z38" s="102"/>
    </row>
    <row r="39" spans="1:26" s="99" customFormat="1" ht="19" hidden="1" customHeight="1">
      <c r="A39" s="100"/>
      <c r="B39" s="100"/>
      <c r="C39" s="100"/>
      <c r="D39" s="100"/>
      <c r="E39" s="100"/>
      <c r="F39" s="100"/>
      <c r="G39" s="100"/>
      <c r="H39" s="104" t="s">
        <v>412</v>
      </c>
      <c r="I39" s="97"/>
      <c r="J39" s="98"/>
      <c r="Y39" s="102"/>
      <c r="Z39" s="102"/>
    </row>
    <row r="40" spans="1:26" s="99" customFormat="1" ht="19" hidden="1" customHeight="1">
      <c r="A40" s="100"/>
      <c r="B40" s="100"/>
      <c r="C40" s="100"/>
      <c r="D40" s="100"/>
      <c r="E40" s="100"/>
      <c r="F40" s="100"/>
      <c r="G40" s="100"/>
      <c r="H40" s="104" t="s">
        <v>413</v>
      </c>
      <c r="I40" s="97"/>
      <c r="J40" s="98"/>
      <c r="Y40" s="102"/>
      <c r="Z40" s="102"/>
    </row>
    <row r="41" spans="1:26" s="99" customFormat="1" ht="19" hidden="1" customHeight="1">
      <c r="A41" s="100"/>
      <c r="B41" s="100"/>
      <c r="C41" s="100"/>
      <c r="D41" s="100"/>
      <c r="E41" s="100"/>
      <c r="F41" s="100"/>
      <c r="G41" s="100"/>
      <c r="H41" s="104" t="s">
        <v>414</v>
      </c>
      <c r="I41" s="97"/>
      <c r="J41" s="98"/>
      <c r="Y41" s="102"/>
      <c r="Z41" s="102"/>
    </row>
    <row r="42" spans="1:26" s="99" customFormat="1" ht="19" hidden="1" customHeight="1">
      <c r="A42" s="100"/>
      <c r="B42" s="100"/>
      <c r="C42" s="100"/>
      <c r="D42" s="100"/>
      <c r="E42" s="100"/>
      <c r="F42" s="100"/>
      <c r="G42" s="100"/>
      <c r="H42" s="104" t="s">
        <v>415</v>
      </c>
      <c r="I42" s="97"/>
      <c r="J42" s="98"/>
      <c r="Y42" s="102"/>
      <c r="Z42" s="102"/>
    </row>
    <row r="43" spans="1:26" s="99" customFormat="1" ht="19" hidden="1" customHeight="1">
      <c r="A43" s="100"/>
      <c r="B43" s="100"/>
      <c r="C43" s="100"/>
      <c r="D43" s="100"/>
      <c r="E43" s="100"/>
      <c r="F43" s="100"/>
      <c r="G43" s="100"/>
      <c r="H43" s="106" t="s">
        <v>10</v>
      </c>
      <c r="I43" s="97"/>
      <c r="J43" s="98"/>
      <c r="Y43" s="102"/>
      <c r="Z43" s="102"/>
    </row>
    <row r="44" spans="1:26" s="99" customFormat="1" ht="19" hidden="1" customHeight="1">
      <c r="A44" s="100"/>
      <c r="B44" s="100"/>
      <c r="C44" s="100"/>
      <c r="D44" s="100"/>
      <c r="E44" s="100"/>
      <c r="F44" s="100"/>
      <c r="G44" s="100"/>
      <c r="H44" s="104" t="s">
        <v>416</v>
      </c>
      <c r="I44" s="97"/>
      <c r="J44" s="98"/>
      <c r="Y44" s="102"/>
      <c r="Z44" s="102"/>
    </row>
    <row r="45" spans="1:26" s="99" customFormat="1" ht="19" hidden="1" customHeight="1">
      <c r="A45" s="100"/>
      <c r="B45" s="100"/>
      <c r="C45" s="100"/>
      <c r="D45" s="100"/>
      <c r="E45" s="100"/>
      <c r="F45" s="100"/>
      <c r="G45" s="100"/>
      <c r="H45" s="104" t="s">
        <v>417</v>
      </c>
      <c r="I45" s="97"/>
      <c r="J45" s="98"/>
      <c r="Y45" s="102"/>
      <c r="Z45" s="102"/>
    </row>
    <row r="46" spans="1:26" s="99" customFormat="1" ht="19" hidden="1" customHeight="1">
      <c r="A46" s="100"/>
      <c r="B46" s="100"/>
      <c r="C46" s="100"/>
      <c r="D46" s="100"/>
      <c r="E46" s="100"/>
      <c r="F46" s="100"/>
      <c r="G46" s="100"/>
      <c r="H46" s="106" t="s">
        <v>11</v>
      </c>
      <c r="I46" s="97"/>
      <c r="J46" s="98"/>
      <c r="Y46" s="102"/>
      <c r="Z46" s="102"/>
    </row>
    <row r="47" spans="1:26" s="99" customFormat="1" ht="19" hidden="1" customHeight="1">
      <c r="A47" s="100"/>
      <c r="B47" s="100"/>
      <c r="C47" s="100"/>
      <c r="D47" s="100"/>
      <c r="E47" s="100"/>
      <c r="F47" s="100"/>
      <c r="G47" s="100"/>
      <c r="H47" s="106" t="s">
        <v>12</v>
      </c>
      <c r="I47" s="97"/>
      <c r="J47" s="98"/>
      <c r="Y47" s="102"/>
      <c r="Z47" s="102"/>
    </row>
    <row r="48" spans="1:26" s="99" customFormat="1" ht="19" hidden="1" customHeight="1">
      <c r="A48" s="100"/>
      <c r="B48" s="100"/>
      <c r="C48" s="100"/>
      <c r="D48" s="100"/>
      <c r="E48" s="100"/>
      <c r="F48" s="100"/>
      <c r="G48" s="100"/>
      <c r="H48" s="106" t="s">
        <v>13</v>
      </c>
      <c r="I48" s="97"/>
      <c r="J48" s="98"/>
      <c r="Y48" s="102"/>
      <c r="Z48" s="102"/>
    </row>
    <row r="49" spans="1:26" s="99" customFormat="1" ht="19" hidden="1" customHeight="1">
      <c r="A49" s="100"/>
      <c r="B49" s="100"/>
      <c r="C49" s="100"/>
      <c r="D49" s="100"/>
      <c r="E49" s="100"/>
      <c r="F49" s="100"/>
      <c r="G49" s="100"/>
      <c r="H49" s="106" t="s">
        <v>14</v>
      </c>
      <c r="I49" s="97"/>
      <c r="J49" s="98"/>
      <c r="Y49" s="102"/>
      <c r="Z49" s="102"/>
    </row>
    <row r="50" spans="1:26" s="99" customFormat="1" ht="19" hidden="1" customHeight="1">
      <c r="A50" s="100"/>
      <c r="B50" s="100"/>
      <c r="C50" s="100"/>
      <c r="D50" s="100"/>
      <c r="E50" s="100"/>
      <c r="F50" s="100"/>
      <c r="G50" s="100"/>
      <c r="H50" s="106" t="s">
        <v>15</v>
      </c>
      <c r="I50" s="97"/>
      <c r="J50" s="98"/>
      <c r="Y50" s="102"/>
      <c r="Z50" s="102"/>
    </row>
    <row r="51" spans="1:26" s="99" customFormat="1" ht="19" hidden="1" customHeight="1">
      <c r="A51" s="100"/>
      <c r="B51" s="100"/>
      <c r="C51" s="100"/>
      <c r="D51" s="100"/>
      <c r="E51" s="100"/>
      <c r="F51" s="100"/>
      <c r="G51" s="100"/>
      <c r="H51" s="106" t="s">
        <v>16</v>
      </c>
      <c r="I51" s="97"/>
      <c r="J51" s="98"/>
      <c r="Y51" s="102"/>
      <c r="Z51" s="102"/>
    </row>
    <row r="52" spans="1:26" s="99" customFormat="1" ht="19" hidden="1" customHeight="1">
      <c r="A52" s="100"/>
      <c r="B52" s="100"/>
      <c r="C52" s="100"/>
      <c r="D52" s="100"/>
      <c r="E52" s="100"/>
      <c r="F52" s="100"/>
      <c r="G52" s="100"/>
      <c r="H52" s="106" t="s">
        <v>17</v>
      </c>
      <c r="I52" s="97"/>
      <c r="J52" s="98"/>
      <c r="Y52" s="102"/>
      <c r="Z52" s="102"/>
    </row>
    <row r="53" spans="1:26" s="99" customFormat="1" ht="19" hidden="1" customHeight="1">
      <c r="A53" s="100"/>
      <c r="B53" s="100"/>
      <c r="C53" s="100"/>
      <c r="D53" s="100"/>
      <c r="E53" s="100"/>
      <c r="F53" s="100"/>
      <c r="G53" s="100"/>
      <c r="H53" s="106" t="s">
        <v>18</v>
      </c>
      <c r="I53" s="97"/>
      <c r="J53" s="98"/>
      <c r="Y53" s="102"/>
      <c r="Z53" s="102"/>
    </row>
    <row r="54" spans="1:26" s="99" customFormat="1" ht="19" hidden="1" customHeight="1">
      <c r="A54" s="100"/>
      <c r="B54" s="100"/>
      <c r="C54" s="100"/>
      <c r="D54" s="100"/>
      <c r="E54" s="100"/>
      <c r="F54" s="100"/>
      <c r="G54" s="100"/>
      <c r="H54" s="106" t="s">
        <v>19</v>
      </c>
      <c r="I54" s="97"/>
      <c r="J54" s="98"/>
      <c r="Y54" s="102"/>
      <c r="Z54" s="102"/>
    </row>
    <row r="55" spans="1:26" s="99" customFormat="1" ht="19" hidden="1" customHeight="1">
      <c r="A55" s="100"/>
      <c r="B55" s="100"/>
      <c r="C55" s="100"/>
      <c r="D55" s="100"/>
      <c r="E55" s="100"/>
      <c r="F55" s="100"/>
      <c r="G55" s="100"/>
      <c r="H55" s="106" t="s">
        <v>20</v>
      </c>
      <c r="I55" s="97"/>
      <c r="J55" s="98"/>
      <c r="Y55" s="102"/>
      <c r="Z55" s="102"/>
    </row>
    <row r="56" spans="1:26" s="99" customFormat="1" ht="19" hidden="1" customHeight="1">
      <c r="A56" s="100"/>
      <c r="B56" s="100"/>
      <c r="C56" s="100"/>
      <c r="D56" s="100"/>
      <c r="E56" s="100"/>
      <c r="F56" s="100"/>
      <c r="G56" s="100"/>
      <c r="H56" s="106" t="s">
        <v>21</v>
      </c>
      <c r="I56" s="97"/>
      <c r="J56" s="98"/>
      <c r="Y56" s="102"/>
      <c r="Z56" s="102"/>
    </row>
    <row r="57" spans="1:26" s="99" customFormat="1" ht="19" hidden="1" customHeight="1">
      <c r="A57" s="100"/>
      <c r="B57" s="100"/>
      <c r="C57" s="100"/>
      <c r="D57" s="100"/>
      <c r="E57" s="100"/>
      <c r="F57" s="100"/>
      <c r="G57" s="100"/>
      <c r="H57" s="106" t="s">
        <v>22</v>
      </c>
      <c r="I57" s="97"/>
      <c r="J57" s="98"/>
      <c r="Y57" s="102"/>
      <c r="Z57" s="102"/>
    </row>
    <row r="58" spans="1:26" s="99" customFormat="1" ht="19" hidden="1" customHeight="1">
      <c r="A58" s="100"/>
      <c r="B58" s="100"/>
      <c r="C58" s="100"/>
      <c r="D58" s="100"/>
      <c r="E58" s="100"/>
      <c r="F58" s="100"/>
      <c r="G58" s="100"/>
      <c r="H58" s="106" t="s">
        <v>23</v>
      </c>
      <c r="I58" s="97"/>
      <c r="J58" s="98"/>
      <c r="Y58" s="102"/>
      <c r="Z58" s="102"/>
    </row>
    <row r="59" spans="1:26" s="99" customFormat="1" ht="19" hidden="1" customHeight="1">
      <c r="A59" s="100"/>
      <c r="B59" s="100"/>
      <c r="C59" s="100"/>
      <c r="D59" s="100"/>
      <c r="E59" s="100"/>
      <c r="F59" s="100"/>
      <c r="G59" s="100"/>
      <c r="H59" s="106" t="s">
        <v>24</v>
      </c>
      <c r="I59" s="97"/>
      <c r="J59" s="98"/>
      <c r="Y59" s="102"/>
      <c r="Z59" s="102"/>
    </row>
    <row r="60" spans="1:26" s="99" customFormat="1" ht="19" hidden="1" customHeight="1">
      <c r="A60" s="100"/>
      <c r="B60" s="100"/>
      <c r="C60" s="100"/>
      <c r="D60" s="100"/>
      <c r="E60" s="100"/>
      <c r="F60" s="100"/>
      <c r="G60" s="100"/>
      <c r="H60" s="106" t="s">
        <v>25</v>
      </c>
      <c r="I60" s="97"/>
      <c r="J60" s="98"/>
      <c r="Y60" s="102"/>
      <c r="Z60" s="102"/>
    </row>
    <row r="61" spans="1:26" s="99" customFormat="1" ht="19" hidden="1" customHeight="1">
      <c r="A61" s="100"/>
      <c r="B61" s="100"/>
      <c r="C61" s="100"/>
      <c r="D61" s="100"/>
      <c r="E61" s="100"/>
      <c r="F61" s="100"/>
      <c r="G61" s="100"/>
      <c r="H61" s="106" t="s">
        <v>26</v>
      </c>
      <c r="I61" s="97"/>
      <c r="J61" s="98"/>
      <c r="Y61" s="102"/>
      <c r="Z61" s="102"/>
    </row>
    <row r="62" spans="1:26" s="99" customFormat="1" ht="19" hidden="1" customHeight="1">
      <c r="A62" s="100"/>
      <c r="B62" s="100"/>
      <c r="C62" s="100"/>
      <c r="D62" s="100"/>
      <c r="E62" s="100"/>
      <c r="F62" s="100"/>
      <c r="G62" s="100"/>
      <c r="H62" s="106" t="s">
        <v>27</v>
      </c>
      <c r="I62" s="97"/>
      <c r="J62" s="98"/>
      <c r="Y62" s="102"/>
      <c r="Z62" s="102"/>
    </row>
    <row r="63" spans="1:26" s="99" customFormat="1" ht="19" hidden="1" customHeight="1">
      <c r="A63" s="100"/>
      <c r="B63" s="100"/>
      <c r="C63" s="100"/>
      <c r="D63" s="100"/>
      <c r="E63" s="100"/>
      <c r="F63" s="100"/>
      <c r="G63" s="100"/>
      <c r="H63" s="103" t="s">
        <v>28</v>
      </c>
      <c r="I63" s="97"/>
      <c r="J63" s="98"/>
      <c r="Y63" s="102"/>
      <c r="Z63" s="102"/>
    </row>
    <row r="64" spans="1:26" s="99" customFormat="1" ht="19" hidden="1" customHeight="1">
      <c r="A64" s="100"/>
      <c r="B64" s="100"/>
      <c r="C64" s="100"/>
      <c r="D64" s="100"/>
      <c r="E64" s="100"/>
      <c r="F64" s="100"/>
      <c r="G64" s="100"/>
      <c r="H64" s="105" t="s">
        <v>418</v>
      </c>
      <c r="I64" s="97"/>
      <c r="J64" s="98"/>
      <c r="Y64" s="102"/>
      <c r="Z64" s="102"/>
    </row>
    <row r="65" spans="1:26" s="99" customFormat="1" ht="19" hidden="1" customHeight="1">
      <c r="A65" s="100"/>
      <c r="B65" s="100"/>
      <c r="C65" s="100"/>
      <c r="D65" s="100"/>
      <c r="E65" s="100"/>
      <c r="F65" s="100"/>
      <c r="G65" s="100"/>
      <c r="H65" s="105" t="s">
        <v>419</v>
      </c>
      <c r="I65" s="97"/>
      <c r="J65" s="98"/>
      <c r="Y65" s="102"/>
      <c r="Z65" s="102"/>
    </row>
    <row r="66" spans="1:26" s="99" customFormat="1" ht="19" hidden="1" customHeight="1">
      <c r="A66" s="100"/>
      <c r="B66" s="100"/>
      <c r="C66" s="100"/>
      <c r="D66" s="100"/>
      <c r="E66" s="100"/>
      <c r="F66" s="100"/>
      <c r="G66" s="100"/>
      <c r="H66" s="105" t="s">
        <v>420</v>
      </c>
      <c r="I66" s="97"/>
      <c r="J66" s="98"/>
      <c r="Y66" s="102"/>
      <c r="Z66" s="102"/>
    </row>
    <row r="67" spans="1:26" s="99" customFormat="1" ht="19" hidden="1" customHeight="1">
      <c r="A67" s="100"/>
      <c r="B67" s="100"/>
      <c r="C67" s="100"/>
      <c r="D67" s="100"/>
      <c r="E67" s="100"/>
      <c r="F67" s="100"/>
      <c r="G67" s="100"/>
      <c r="H67" s="105" t="s">
        <v>421</v>
      </c>
      <c r="I67" s="97"/>
      <c r="J67" s="98"/>
      <c r="Y67" s="102"/>
      <c r="Z67" s="102"/>
    </row>
    <row r="68" spans="1:26" s="99" customFormat="1" ht="19" hidden="1" customHeight="1">
      <c r="A68" s="100"/>
      <c r="B68" s="100"/>
      <c r="C68" s="100"/>
      <c r="D68" s="100"/>
      <c r="E68" s="100"/>
      <c r="F68" s="100"/>
      <c r="G68" s="100"/>
      <c r="H68" s="105" t="s">
        <v>422</v>
      </c>
      <c r="I68" s="97"/>
      <c r="J68" s="98"/>
      <c r="Y68" s="102"/>
      <c r="Z68" s="102"/>
    </row>
    <row r="69" spans="1:26" s="99" customFormat="1" ht="19" hidden="1" customHeight="1">
      <c r="A69" s="100"/>
      <c r="B69" s="100"/>
      <c r="C69" s="100"/>
      <c r="D69" s="100"/>
      <c r="E69" s="100"/>
      <c r="F69" s="100"/>
      <c r="G69" s="100"/>
      <c r="H69" s="105" t="s">
        <v>423</v>
      </c>
      <c r="I69" s="97"/>
      <c r="J69" s="98"/>
      <c r="Y69" s="102"/>
      <c r="Z69" s="102"/>
    </row>
    <row r="70" spans="1:26" s="99" customFormat="1" ht="19" hidden="1" customHeight="1">
      <c r="A70" s="100"/>
      <c r="B70" s="100"/>
      <c r="C70" s="100"/>
      <c r="D70" s="100"/>
      <c r="E70" s="100"/>
      <c r="F70" s="100"/>
      <c r="G70" s="100"/>
      <c r="H70" s="105" t="s">
        <v>424</v>
      </c>
      <c r="I70" s="97"/>
      <c r="J70" s="98"/>
      <c r="Y70" s="102"/>
      <c r="Z70" s="102"/>
    </row>
    <row r="71" spans="1:26" s="99" customFormat="1" ht="19" hidden="1" customHeight="1">
      <c r="A71" s="100"/>
      <c r="B71" s="100"/>
      <c r="C71" s="100"/>
      <c r="D71" s="100"/>
      <c r="E71" s="100"/>
      <c r="F71" s="100"/>
      <c r="G71" s="100"/>
      <c r="H71" s="103" t="s">
        <v>29</v>
      </c>
      <c r="I71" s="97"/>
      <c r="J71" s="98"/>
      <c r="Y71" s="102"/>
      <c r="Z71" s="102"/>
    </row>
    <row r="72" spans="1:26" s="99" customFormat="1" ht="19" hidden="1" customHeight="1">
      <c r="A72" s="100"/>
      <c r="B72" s="100"/>
      <c r="C72" s="100"/>
      <c r="D72" s="100"/>
      <c r="E72" s="100"/>
      <c r="F72" s="100"/>
      <c r="G72" s="100"/>
      <c r="H72" s="105" t="s">
        <v>425</v>
      </c>
      <c r="I72" s="97"/>
      <c r="J72" s="98"/>
      <c r="Y72" s="102"/>
      <c r="Z72" s="102"/>
    </row>
    <row r="73" spans="1:26" s="99" customFormat="1" ht="19" hidden="1" customHeight="1">
      <c r="A73" s="100"/>
      <c r="B73" s="100"/>
      <c r="C73" s="100"/>
      <c r="D73" s="100"/>
      <c r="E73" s="100"/>
      <c r="F73" s="100"/>
      <c r="G73" s="100"/>
      <c r="H73" s="105" t="s">
        <v>426</v>
      </c>
      <c r="I73" s="97"/>
      <c r="J73" s="98"/>
      <c r="Y73" s="102"/>
      <c r="Z73" s="102"/>
    </row>
    <row r="74" spans="1:26" s="99" customFormat="1" ht="19" hidden="1" customHeight="1">
      <c r="A74" s="100"/>
      <c r="B74" s="100"/>
      <c r="C74" s="100"/>
      <c r="D74" s="100"/>
      <c r="E74" s="100"/>
      <c r="F74" s="100"/>
      <c r="G74" s="100"/>
      <c r="H74" s="105" t="s">
        <v>427</v>
      </c>
      <c r="I74" s="97"/>
      <c r="J74" s="98"/>
      <c r="Y74" s="102"/>
      <c r="Z74" s="102"/>
    </row>
    <row r="75" spans="1:26" s="99" customFormat="1" ht="19" hidden="1" customHeight="1">
      <c r="A75" s="100"/>
      <c r="B75" s="100"/>
      <c r="C75" s="100"/>
      <c r="D75" s="100"/>
      <c r="E75" s="100"/>
      <c r="F75" s="100"/>
      <c r="G75" s="100"/>
      <c r="H75" s="105" t="s">
        <v>428</v>
      </c>
      <c r="I75" s="97"/>
      <c r="J75" s="98"/>
      <c r="Y75" s="102"/>
      <c r="Z75" s="102"/>
    </row>
    <row r="76" spans="1:26" s="99" customFormat="1" ht="19" hidden="1" customHeight="1">
      <c r="A76" s="100"/>
      <c r="B76" s="100"/>
      <c r="C76" s="100"/>
      <c r="D76" s="100"/>
      <c r="E76" s="100"/>
      <c r="F76" s="100"/>
      <c r="G76" s="100"/>
      <c r="H76" s="105" t="s">
        <v>429</v>
      </c>
      <c r="I76" s="97"/>
      <c r="J76" s="98"/>
      <c r="Y76" s="102"/>
      <c r="Z76" s="102"/>
    </row>
    <row r="77" spans="1:26" s="99" customFormat="1" ht="19" hidden="1" customHeight="1">
      <c r="A77" s="100"/>
      <c r="B77" s="100"/>
      <c r="C77" s="100"/>
      <c r="D77" s="100"/>
      <c r="E77" s="100"/>
      <c r="F77" s="100"/>
      <c r="G77" s="100"/>
      <c r="H77" s="106" t="s">
        <v>30</v>
      </c>
      <c r="I77" s="97"/>
      <c r="J77" s="98"/>
      <c r="Y77" s="102"/>
      <c r="Z77" s="102"/>
    </row>
    <row r="78" spans="1:26" s="99" customFormat="1" ht="19" hidden="1" customHeight="1">
      <c r="A78" s="100"/>
      <c r="B78" s="100"/>
      <c r="C78" s="100"/>
      <c r="D78" s="100"/>
      <c r="E78" s="100"/>
      <c r="F78" s="100"/>
      <c r="G78" s="100"/>
      <c r="H78" s="106" t="s">
        <v>31</v>
      </c>
      <c r="I78" s="97"/>
      <c r="J78" s="98"/>
      <c r="Y78" s="102"/>
      <c r="Z78" s="102"/>
    </row>
    <row r="79" spans="1:26" s="99" customFormat="1" ht="19" hidden="1" customHeight="1">
      <c r="A79" s="100"/>
      <c r="B79" s="100"/>
      <c r="C79" s="100"/>
      <c r="D79" s="100"/>
      <c r="E79" s="100"/>
      <c r="F79" s="100"/>
      <c r="G79" s="100"/>
      <c r="H79" s="106" t="s">
        <v>32</v>
      </c>
      <c r="I79" s="97"/>
      <c r="J79" s="98"/>
      <c r="Y79" s="102"/>
      <c r="Z79" s="102"/>
    </row>
    <row r="80" spans="1:26" s="99" customFormat="1" ht="19" hidden="1" customHeight="1">
      <c r="A80" s="100"/>
      <c r="B80" s="100"/>
      <c r="C80" s="100"/>
      <c r="D80" s="100"/>
      <c r="E80" s="100"/>
      <c r="F80" s="100"/>
      <c r="G80" s="100"/>
      <c r="H80" s="106" t="s">
        <v>33</v>
      </c>
      <c r="I80" s="97"/>
      <c r="J80" s="98"/>
      <c r="Y80" s="102"/>
      <c r="Z80" s="102"/>
    </row>
    <row r="81" spans="1:26" s="99" customFormat="1" ht="19" hidden="1" customHeight="1">
      <c r="A81" s="100"/>
      <c r="B81" s="100"/>
      <c r="C81" s="100"/>
      <c r="D81" s="100"/>
      <c r="E81" s="100"/>
      <c r="F81" s="100"/>
      <c r="G81" s="100"/>
      <c r="H81" s="106" t="s">
        <v>34</v>
      </c>
      <c r="I81" s="97"/>
      <c r="J81" s="98"/>
      <c r="Y81" s="102"/>
      <c r="Z81" s="102"/>
    </row>
    <row r="82" spans="1:26" s="99" customFormat="1" ht="19" hidden="1" customHeight="1">
      <c r="A82" s="100"/>
      <c r="B82" s="100"/>
      <c r="C82" s="100"/>
      <c r="D82" s="100"/>
      <c r="E82" s="100"/>
      <c r="F82" s="100"/>
      <c r="G82" s="100"/>
      <c r="H82" s="106" t="s">
        <v>35</v>
      </c>
      <c r="I82" s="97"/>
      <c r="J82" s="98"/>
      <c r="Y82" s="102"/>
      <c r="Z82" s="102"/>
    </row>
    <row r="83" spans="1:26" s="99" customFormat="1" ht="19" hidden="1" customHeight="1">
      <c r="A83" s="100"/>
      <c r="B83" s="100"/>
      <c r="C83" s="100"/>
      <c r="D83" s="100"/>
      <c r="E83" s="100"/>
      <c r="F83" s="100"/>
      <c r="G83" s="100"/>
      <c r="H83" s="106" t="s">
        <v>36</v>
      </c>
      <c r="I83" s="97"/>
      <c r="J83" s="98"/>
      <c r="Y83" s="102"/>
      <c r="Z83" s="102"/>
    </row>
    <row r="84" spans="1:26" s="99" customFormat="1" ht="19" hidden="1" customHeight="1">
      <c r="A84" s="100"/>
      <c r="B84" s="100"/>
      <c r="C84" s="100"/>
      <c r="D84" s="100"/>
      <c r="E84" s="100"/>
      <c r="F84" s="100"/>
      <c r="G84" s="100"/>
      <c r="H84" s="106" t="s">
        <v>37</v>
      </c>
      <c r="I84" s="97"/>
      <c r="J84" s="98"/>
      <c r="Y84" s="102"/>
      <c r="Z84" s="102"/>
    </row>
    <row r="85" spans="1:26" s="99" customFormat="1" ht="19" hidden="1" customHeight="1">
      <c r="A85" s="100"/>
      <c r="B85" s="100"/>
      <c r="C85" s="100"/>
      <c r="D85" s="100"/>
      <c r="E85" s="100"/>
      <c r="F85" s="100"/>
      <c r="G85" s="100"/>
      <c r="H85" s="106" t="s">
        <v>38</v>
      </c>
      <c r="I85" s="97"/>
      <c r="J85" s="98"/>
      <c r="Y85" s="102"/>
      <c r="Z85" s="102"/>
    </row>
    <row r="86" spans="1:26" s="99" customFormat="1" ht="19" hidden="1" customHeight="1">
      <c r="A86" s="100"/>
      <c r="B86" s="100"/>
      <c r="C86" s="100"/>
      <c r="D86" s="100"/>
      <c r="E86" s="100"/>
      <c r="F86" s="100"/>
      <c r="G86" s="100"/>
      <c r="H86" s="106" t="s">
        <v>39</v>
      </c>
      <c r="I86" s="97"/>
      <c r="J86" s="98"/>
      <c r="Y86" s="102"/>
      <c r="Z86" s="102"/>
    </row>
    <row r="87" spans="1:26" s="99" customFormat="1" ht="19" hidden="1" customHeight="1">
      <c r="A87" s="100"/>
      <c r="B87" s="100"/>
      <c r="C87" s="100"/>
      <c r="D87" s="100"/>
      <c r="E87" s="100"/>
      <c r="F87" s="100"/>
      <c r="G87" s="100"/>
      <c r="H87" s="106" t="s">
        <v>40</v>
      </c>
      <c r="I87" s="97"/>
      <c r="J87" s="98"/>
      <c r="Y87" s="102"/>
      <c r="Z87" s="102"/>
    </row>
    <row r="88" spans="1:26" s="99" customFormat="1" ht="19" hidden="1" customHeight="1">
      <c r="A88" s="100"/>
      <c r="B88" s="100"/>
      <c r="C88" s="100"/>
      <c r="D88" s="100"/>
      <c r="E88" s="100"/>
      <c r="F88" s="100"/>
      <c r="G88" s="100"/>
      <c r="H88" s="106" t="s">
        <v>41</v>
      </c>
      <c r="I88" s="97"/>
      <c r="J88" s="98"/>
      <c r="Y88" s="102"/>
      <c r="Z88" s="102"/>
    </row>
    <row r="89" spans="1:26" s="99" customFormat="1" ht="19" hidden="1" customHeight="1">
      <c r="A89" s="100"/>
      <c r="B89" s="100"/>
      <c r="C89" s="100"/>
      <c r="D89" s="100"/>
      <c r="E89" s="100"/>
      <c r="F89" s="100"/>
      <c r="G89" s="100"/>
      <c r="H89" s="106" t="s">
        <v>42</v>
      </c>
      <c r="I89" s="97"/>
      <c r="J89" s="98"/>
      <c r="Y89" s="102"/>
      <c r="Z89" s="102"/>
    </row>
    <row r="90" spans="1:26" s="99" customFormat="1" ht="19" hidden="1" customHeight="1">
      <c r="A90" s="100"/>
      <c r="B90" s="100"/>
      <c r="C90" s="100"/>
      <c r="D90" s="100"/>
      <c r="E90" s="100"/>
      <c r="F90" s="100"/>
      <c r="G90" s="100"/>
      <c r="H90" s="106" t="s">
        <v>43</v>
      </c>
      <c r="I90" s="97"/>
      <c r="J90" s="98"/>
      <c r="Y90" s="102"/>
      <c r="Z90" s="102"/>
    </row>
    <row r="91" spans="1:26" s="99" customFormat="1" ht="19" hidden="1" customHeight="1">
      <c r="A91" s="100"/>
      <c r="B91" s="100"/>
      <c r="C91" s="100"/>
      <c r="D91" s="100"/>
      <c r="E91" s="100"/>
      <c r="F91" s="100"/>
      <c r="G91" s="100"/>
      <c r="H91" s="106" t="s">
        <v>44</v>
      </c>
      <c r="I91" s="97"/>
      <c r="J91" s="98"/>
      <c r="Y91" s="102"/>
      <c r="Z91" s="102"/>
    </row>
    <row r="92" spans="1:26" s="99" customFormat="1" ht="19" hidden="1" customHeight="1">
      <c r="A92" s="100"/>
      <c r="B92" s="100"/>
      <c r="C92" s="100"/>
      <c r="D92" s="100"/>
      <c r="E92" s="100"/>
      <c r="F92" s="100"/>
      <c r="G92" s="100"/>
      <c r="H92" s="106" t="s">
        <v>45</v>
      </c>
      <c r="I92" s="97"/>
      <c r="J92" s="98"/>
      <c r="Y92" s="102"/>
      <c r="Z92" s="102"/>
    </row>
    <row r="93" spans="1:26" s="99" customFormat="1" ht="19" hidden="1" customHeight="1">
      <c r="A93" s="100"/>
      <c r="B93" s="100"/>
      <c r="C93" s="100"/>
      <c r="D93" s="100"/>
      <c r="E93" s="100"/>
      <c r="F93" s="100"/>
      <c r="G93" s="100"/>
      <c r="H93" s="105" t="s">
        <v>430</v>
      </c>
      <c r="I93" s="97"/>
      <c r="J93" s="98"/>
      <c r="Y93" s="102"/>
      <c r="Z93" s="102"/>
    </row>
    <row r="94" spans="1:26" s="99" customFormat="1" ht="19" hidden="1" customHeight="1">
      <c r="A94" s="100"/>
      <c r="B94" s="100"/>
      <c r="C94" s="100"/>
      <c r="D94" s="100"/>
      <c r="E94" s="100"/>
      <c r="F94" s="100"/>
      <c r="G94" s="100"/>
      <c r="H94" s="105" t="s">
        <v>431</v>
      </c>
      <c r="I94" s="97"/>
      <c r="J94" s="98"/>
      <c r="Y94" s="102"/>
      <c r="Z94" s="102"/>
    </row>
    <row r="95" spans="1:26" s="99" customFormat="1" ht="19" hidden="1" customHeight="1">
      <c r="A95" s="100"/>
      <c r="B95" s="100"/>
      <c r="C95" s="100"/>
      <c r="D95" s="100"/>
      <c r="E95" s="100"/>
      <c r="F95" s="100"/>
      <c r="G95" s="100"/>
      <c r="H95" s="105" t="s">
        <v>432</v>
      </c>
      <c r="I95" s="97"/>
      <c r="J95" s="98"/>
      <c r="Y95" s="102"/>
      <c r="Z95" s="102"/>
    </row>
    <row r="96" spans="1:26" s="99" customFormat="1" ht="19" hidden="1" customHeight="1">
      <c r="A96" s="100"/>
      <c r="B96" s="100"/>
      <c r="C96" s="100"/>
      <c r="D96" s="100"/>
      <c r="E96" s="100"/>
      <c r="F96" s="100"/>
      <c r="G96" s="100"/>
      <c r="H96" s="105" t="s">
        <v>433</v>
      </c>
      <c r="I96" s="97"/>
      <c r="J96" s="98"/>
      <c r="Y96" s="102"/>
      <c r="Z96" s="102"/>
    </row>
    <row r="97" spans="1:26" s="99" customFormat="1" ht="19" hidden="1" customHeight="1">
      <c r="A97" s="100"/>
      <c r="B97" s="100"/>
      <c r="C97" s="100"/>
      <c r="D97" s="100"/>
      <c r="E97" s="100"/>
      <c r="F97" s="100"/>
      <c r="G97" s="100"/>
      <c r="H97" s="105" t="s">
        <v>434</v>
      </c>
      <c r="I97" s="97"/>
      <c r="J97" s="98"/>
      <c r="Y97" s="102"/>
      <c r="Z97" s="102"/>
    </row>
    <row r="98" spans="1:26" s="99" customFormat="1" ht="19" hidden="1" customHeight="1">
      <c r="A98" s="100"/>
      <c r="B98" s="100"/>
      <c r="C98" s="100"/>
      <c r="D98" s="100"/>
      <c r="E98" s="100"/>
      <c r="F98" s="100"/>
      <c r="G98" s="100"/>
      <c r="H98" s="105" t="s">
        <v>435</v>
      </c>
      <c r="I98" s="97"/>
      <c r="J98" s="98"/>
      <c r="Y98" s="102"/>
      <c r="Z98" s="102"/>
    </row>
    <row r="99" spans="1:26" s="99" customFormat="1" ht="19" hidden="1" customHeight="1">
      <c r="A99" s="100"/>
      <c r="B99" s="100"/>
      <c r="C99" s="100"/>
      <c r="D99" s="100"/>
      <c r="E99" s="100"/>
      <c r="F99" s="100"/>
      <c r="G99" s="100"/>
      <c r="H99" s="105" t="s">
        <v>436</v>
      </c>
      <c r="I99" s="97"/>
      <c r="J99" s="98"/>
      <c r="Y99" s="102"/>
      <c r="Z99" s="102"/>
    </row>
    <row r="100" spans="1:26" s="99" customFormat="1" ht="19" hidden="1" customHeight="1">
      <c r="A100" s="100"/>
      <c r="B100" s="100"/>
      <c r="C100" s="100"/>
      <c r="D100" s="100"/>
      <c r="E100" s="100"/>
      <c r="F100" s="100"/>
      <c r="G100" s="100"/>
      <c r="H100" s="105" t="s">
        <v>437</v>
      </c>
      <c r="I100" s="97"/>
      <c r="J100" s="98"/>
      <c r="Y100" s="102"/>
      <c r="Z100" s="102"/>
    </row>
    <row r="101" spans="1:26" s="99" customFormat="1" ht="19" hidden="1" customHeight="1">
      <c r="A101" s="100"/>
      <c r="B101" s="100"/>
      <c r="C101" s="100"/>
      <c r="D101" s="100"/>
      <c r="E101" s="100"/>
      <c r="F101" s="100"/>
      <c r="G101" s="100"/>
      <c r="H101" s="105" t="s">
        <v>438</v>
      </c>
      <c r="I101" s="97"/>
      <c r="J101" s="98"/>
      <c r="Y101" s="102"/>
      <c r="Z101" s="102"/>
    </row>
    <row r="102" spans="1:26" s="99" customFormat="1" ht="19" hidden="1" customHeight="1">
      <c r="A102" s="100"/>
      <c r="B102" s="100"/>
      <c r="C102" s="100"/>
      <c r="D102" s="100"/>
      <c r="E102" s="100"/>
      <c r="F102" s="100"/>
      <c r="G102" s="100"/>
      <c r="H102" s="105" t="s">
        <v>439</v>
      </c>
      <c r="I102" s="97"/>
      <c r="J102" s="98"/>
      <c r="Y102" s="102"/>
      <c r="Z102" s="102"/>
    </row>
    <row r="103" spans="1:26" s="99" customFormat="1" ht="19" hidden="1" customHeight="1">
      <c r="A103" s="100"/>
      <c r="B103" s="100"/>
      <c r="C103" s="100"/>
      <c r="D103" s="100"/>
      <c r="E103" s="100"/>
      <c r="F103" s="100"/>
      <c r="G103" s="100"/>
      <c r="H103" s="105" t="s">
        <v>440</v>
      </c>
      <c r="I103" s="97"/>
      <c r="J103" s="98"/>
      <c r="Y103" s="102"/>
      <c r="Z103" s="102"/>
    </row>
    <row r="104" spans="1:26" s="99" customFormat="1" ht="19" hidden="1" customHeight="1">
      <c r="A104" s="100"/>
      <c r="B104" s="100"/>
      <c r="C104" s="100"/>
      <c r="D104" s="100"/>
      <c r="E104" s="100"/>
      <c r="F104" s="100"/>
      <c r="G104" s="100"/>
      <c r="H104" s="105" t="s">
        <v>441</v>
      </c>
      <c r="I104" s="97"/>
      <c r="J104" s="98"/>
      <c r="Y104" s="102"/>
      <c r="Z104" s="102"/>
    </row>
    <row r="105" spans="1:26" s="99" customFormat="1" ht="19" hidden="1" customHeight="1">
      <c r="A105" s="100"/>
      <c r="B105" s="100"/>
      <c r="C105" s="100"/>
      <c r="D105" s="100"/>
      <c r="E105" s="100"/>
      <c r="F105" s="100"/>
      <c r="G105" s="100"/>
      <c r="H105" s="105" t="s">
        <v>442</v>
      </c>
      <c r="I105" s="97"/>
      <c r="J105" s="98"/>
      <c r="Y105" s="102"/>
      <c r="Z105" s="102"/>
    </row>
    <row r="106" spans="1:26" s="99" customFormat="1" ht="19" hidden="1" customHeight="1">
      <c r="A106" s="100"/>
      <c r="B106" s="100"/>
      <c r="C106" s="100"/>
      <c r="D106" s="100"/>
      <c r="E106" s="100"/>
      <c r="F106" s="100"/>
      <c r="G106" s="100"/>
      <c r="H106" s="105" t="s">
        <v>443</v>
      </c>
      <c r="I106" s="97"/>
      <c r="J106" s="98"/>
      <c r="Y106" s="102"/>
      <c r="Z106" s="102"/>
    </row>
    <row r="107" spans="1:26" s="99" customFormat="1" ht="19" hidden="1" customHeight="1">
      <c r="A107" s="100"/>
      <c r="B107" s="100"/>
      <c r="C107" s="100"/>
      <c r="D107" s="100"/>
      <c r="E107" s="100"/>
      <c r="F107" s="100"/>
      <c r="G107" s="100"/>
      <c r="H107" s="105" t="s">
        <v>444</v>
      </c>
      <c r="I107" s="97"/>
      <c r="J107" s="98"/>
      <c r="Y107" s="102"/>
      <c r="Z107" s="102"/>
    </row>
    <row r="108" spans="1:26" s="99" customFormat="1" ht="19" hidden="1" customHeight="1">
      <c r="A108" s="100"/>
      <c r="B108" s="100"/>
      <c r="C108" s="100"/>
      <c r="D108" s="100"/>
      <c r="E108" s="100"/>
      <c r="F108" s="100"/>
      <c r="G108" s="100"/>
      <c r="H108" s="103" t="s">
        <v>46</v>
      </c>
      <c r="I108" s="97"/>
      <c r="J108" s="98"/>
      <c r="Y108" s="102"/>
      <c r="Z108" s="102"/>
    </row>
    <row r="109" spans="1:26" s="99" customFormat="1" ht="19" hidden="1" customHeight="1">
      <c r="A109" s="100"/>
      <c r="B109" s="100"/>
      <c r="C109" s="100"/>
      <c r="D109" s="100"/>
      <c r="E109" s="100"/>
      <c r="F109" s="100"/>
      <c r="G109" s="100"/>
      <c r="H109" s="104" t="s">
        <v>445</v>
      </c>
      <c r="I109" s="97"/>
      <c r="J109" s="98"/>
      <c r="Y109" s="102"/>
      <c r="Z109" s="102"/>
    </row>
    <row r="110" spans="1:26" s="99" customFormat="1" ht="19" hidden="1" customHeight="1">
      <c r="A110" s="100"/>
      <c r="B110" s="100"/>
      <c r="C110" s="100"/>
      <c r="D110" s="100"/>
      <c r="E110" s="100"/>
      <c r="F110" s="100"/>
      <c r="G110" s="100"/>
      <c r="H110" s="104" t="s">
        <v>446</v>
      </c>
      <c r="I110" s="97"/>
      <c r="J110" s="98"/>
      <c r="Y110" s="102"/>
      <c r="Z110" s="102"/>
    </row>
    <row r="111" spans="1:26" s="99" customFormat="1" ht="19" hidden="1" customHeight="1">
      <c r="A111" s="100"/>
      <c r="B111" s="100"/>
      <c r="C111" s="100"/>
      <c r="D111" s="100"/>
      <c r="E111" s="100"/>
      <c r="F111" s="100"/>
      <c r="G111" s="100"/>
      <c r="H111" s="104" t="s">
        <v>447</v>
      </c>
      <c r="I111" s="97"/>
      <c r="J111" s="98"/>
      <c r="Y111" s="102"/>
      <c r="Z111" s="102"/>
    </row>
    <row r="112" spans="1:26" s="99" customFormat="1" ht="19" hidden="1" customHeight="1">
      <c r="A112" s="100"/>
      <c r="B112" s="100"/>
      <c r="C112" s="100"/>
      <c r="D112" s="100"/>
      <c r="E112" s="100"/>
      <c r="F112" s="100"/>
      <c r="G112" s="100"/>
      <c r="H112" s="104" t="s">
        <v>448</v>
      </c>
      <c r="I112" s="97"/>
      <c r="J112" s="98"/>
      <c r="Y112" s="102"/>
      <c r="Z112" s="102"/>
    </row>
    <row r="113" spans="1:26" s="99" customFormat="1" ht="19" hidden="1" customHeight="1">
      <c r="A113" s="100"/>
      <c r="B113" s="100"/>
      <c r="C113" s="100"/>
      <c r="D113" s="100"/>
      <c r="E113" s="100"/>
      <c r="F113" s="100"/>
      <c r="G113" s="100"/>
      <c r="H113" s="104" t="s">
        <v>449</v>
      </c>
      <c r="I113" s="97"/>
      <c r="J113" s="98"/>
      <c r="Y113" s="102"/>
      <c r="Z113" s="102"/>
    </row>
    <row r="114" spans="1:26" s="99" customFormat="1" ht="19" hidden="1" customHeight="1">
      <c r="A114" s="100"/>
      <c r="B114" s="100"/>
      <c r="C114" s="100"/>
      <c r="D114" s="100"/>
      <c r="E114" s="100"/>
      <c r="F114" s="100"/>
      <c r="G114" s="100"/>
      <c r="H114" s="104" t="s">
        <v>450</v>
      </c>
      <c r="I114" s="97"/>
      <c r="J114" s="98"/>
      <c r="Y114" s="102"/>
      <c r="Z114" s="102"/>
    </row>
    <row r="115" spans="1:26" s="99" customFormat="1" ht="19" hidden="1" customHeight="1">
      <c r="A115" s="100"/>
      <c r="B115" s="100"/>
      <c r="C115" s="100"/>
      <c r="D115" s="100"/>
      <c r="E115" s="100"/>
      <c r="F115" s="100"/>
      <c r="G115" s="100"/>
      <c r="H115" s="104" t="s">
        <v>451</v>
      </c>
      <c r="I115" s="97"/>
      <c r="J115" s="98"/>
      <c r="Y115" s="102"/>
      <c r="Z115" s="102"/>
    </row>
    <row r="116" spans="1:26" s="99" customFormat="1" ht="19" hidden="1" customHeight="1">
      <c r="A116" s="100"/>
      <c r="B116" s="100"/>
      <c r="C116" s="100"/>
      <c r="D116" s="100"/>
      <c r="E116" s="100"/>
      <c r="F116" s="100"/>
      <c r="G116" s="100"/>
      <c r="H116" s="104" t="s">
        <v>452</v>
      </c>
      <c r="I116" s="97"/>
      <c r="J116" s="98"/>
      <c r="Y116" s="102"/>
      <c r="Z116" s="102"/>
    </row>
    <row r="117" spans="1:26" s="99" customFormat="1" ht="19" hidden="1" customHeight="1">
      <c r="A117" s="100"/>
      <c r="B117" s="100"/>
      <c r="C117" s="100"/>
      <c r="D117" s="100"/>
      <c r="E117" s="100"/>
      <c r="F117" s="100"/>
      <c r="G117" s="100"/>
      <c r="H117" s="104" t="s">
        <v>453</v>
      </c>
      <c r="I117" s="97"/>
      <c r="J117" s="98"/>
      <c r="Y117" s="102"/>
      <c r="Z117" s="102"/>
    </row>
    <row r="118" spans="1:26" s="99" customFormat="1" ht="19" hidden="1" customHeight="1">
      <c r="A118" s="100"/>
      <c r="B118" s="100"/>
      <c r="C118" s="100"/>
      <c r="D118" s="100"/>
      <c r="E118" s="100"/>
      <c r="F118" s="100"/>
      <c r="G118" s="100"/>
      <c r="H118" s="106" t="s">
        <v>47</v>
      </c>
      <c r="I118" s="97"/>
      <c r="J118" s="98"/>
      <c r="Y118" s="102"/>
      <c r="Z118" s="102"/>
    </row>
    <row r="119" spans="1:26" s="99" customFormat="1" ht="19" hidden="1" customHeight="1">
      <c r="A119" s="100"/>
      <c r="B119" s="100"/>
      <c r="C119" s="100"/>
      <c r="D119" s="100"/>
      <c r="E119" s="100"/>
      <c r="F119" s="100"/>
      <c r="G119" s="100"/>
      <c r="H119" s="105" t="s">
        <v>454</v>
      </c>
      <c r="I119" s="97"/>
      <c r="J119" s="98"/>
      <c r="Y119" s="102"/>
      <c r="Z119" s="102"/>
    </row>
    <row r="120" spans="1:26" s="99" customFormat="1" ht="19" hidden="1" customHeight="1">
      <c r="A120" s="100"/>
      <c r="B120" s="100"/>
      <c r="C120" s="100"/>
      <c r="D120" s="100"/>
      <c r="E120" s="100"/>
      <c r="F120" s="100"/>
      <c r="G120" s="100"/>
      <c r="H120" s="104" t="s">
        <v>455</v>
      </c>
      <c r="I120" s="97"/>
      <c r="J120" s="98"/>
      <c r="Y120" s="102"/>
      <c r="Z120" s="102"/>
    </row>
    <row r="121" spans="1:26" s="99" customFormat="1" ht="19" hidden="1" customHeight="1">
      <c r="A121" s="100"/>
      <c r="B121" s="100"/>
      <c r="C121" s="100"/>
      <c r="D121" s="100"/>
      <c r="E121" s="100"/>
      <c r="F121" s="100"/>
      <c r="G121" s="100"/>
      <c r="H121" s="104" t="s">
        <v>456</v>
      </c>
      <c r="I121" s="97"/>
      <c r="J121" s="98"/>
      <c r="Y121" s="102"/>
      <c r="Z121" s="102"/>
    </row>
    <row r="122" spans="1:26" s="99" customFormat="1" ht="19" hidden="1" customHeight="1">
      <c r="A122" s="100"/>
      <c r="B122" s="100"/>
      <c r="C122" s="100"/>
      <c r="D122" s="100"/>
      <c r="E122" s="100"/>
      <c r="F122" s="100"/>
      <c r="G122" s="100"/>
      <c r="H122" s="104" t="s">
        <v>457</v>
      </c>
      <c r="I122" s="97"/>
      <c r="J122" s="98"/>
      <c r="Y122" s="102"/>
      <c r="Z122" s="102"/>
    </row>
    <row r="123" spans="1:26" s="99" customFormat="1" ht="19" hidden="1" customHeight="1">
      <c r="A123" s="100"/>
      <c r="B123" s="100"/>
      <c r="C123" s="100"/>
      <c r="D123" s="100"/>
      <c r="E123" s="100"/>
      <c r="F123" s="100"/>
      <c r="G123" s="100"/>
      <c r="H123" s="106" t="s">
        <v>48</v>
      </c>
      <c r="I123" s="97"/>
      <c r="J123" s="98"/>
      <c r="Y123" s="102"/>
      <c r="Z123" s="102"/>
    </row>
    <row r="124" spans="1:26" s="99" customFormat="1" ht="19" hidden="1" customHeight="1">
      <c r="A124" s="100"/>
      <c r="B124" s="100"/>
      <c r="C124" s="100"/>
      <c r="D124" s="100"/>
      <c r="E124" s="100"/>
      <c r="F124" s="100"/>
      <c r="G124" s="100"/>
      <c r="H124" s="104" t="s">
        <v>458</v>
      </c>
      <c r="I124" s="97"/>
      <c r="J124" s="98"/>
      <c r="Y124" s="102"/>
      <c r="Z124" s="102"/>
    </row>
    <row r="125" spans="1:26" s="99" customFormat="1" ht="19" hidden="1" customHeight="1">
      <c r="A125" s="100"/>
      <c r="B125" s="100"/>
      <c r="C125" s="100"/>
      <c r="D125" s="100"/>
      <c r="E125" s="100"/>
      <c r="F125" s="100"/>
      <c r="G125" s="100"/>
      <c r="H125" s="104" t="s">
        <v>459</v>
      </c>
      <c r="I125" s="97"/>
      <c r="J125" s="98"/>
      <c r="Y125" s="102"/>
      <c r="Z125" s="102"/>
    </row>
    <row r="126" spans="1:26" s="99" customFormat="1" ht="19" hidden="1" customHeight="1">
      <c r="A126" s="100"/>
      <c r="B126" s="100"/>
      <c r="C126" s="100"/>
      <c r="D126" s="100"/>
      <c r="E126" s="100"/>
      <c r="F126" s="100"/>
      <c r="G126" s="100"/>
      <c r="H126" s="104" t="s">
        <v>460</v>
      </c>
      <c r="I126" s="97"/>
      <c r="J126" s="98"/>
      <c r="Y126" s="102"/>
      <c r="Z126" s="102"/>
    </row>
    <row r="127" spans="1:26" s="99" customFormat="1" ht="19" hidden="1" customHeight="1">
      <c r="A127" s="100"/>
      <c r="B127" s="100"/>
      <c r="C127" s="100"/>
      <c r="D127" s="100"/>
      <c r="E127" s="100"/>
      <c r="F127" s="100"/>
      <c r="G127" s="100"/>
      <c r="H127" s="106" t="s">
        <v>49</v>
      </c>
      <c r="I127" s="97"/>
      <c r="J127" s="98"/>
      <c r="Y127" s="102"/>
      <c r="Z127" s="102"/>
    </row>
    <row r="128" spans="1:26" s="99" customFormat="1" ht="19" hidden="1" customHeight="1">
      <c r="A128" s="100"/>
      <c r="B128" s="100"/>
      <c r="C128" s="100"/>
      <c r="D128" s="100"/>
      <c r="E128" s="100"/>
      <c r="F128" s="100"/>
      <c r="G128" s="100"/>
      <c r="H128" s="103" t="s">
        <v>50</v>
      </c>
      <c r="I128" s="97"/>
      <c r="J128" s="98"/>
      <c r="Y128" s="102"/>
      <c r="Z128" s="102"/>
    </row>
    <row r="129" spans="1:26" s="99" customFormat="1" ht="19" hidden="1" customHeight="1">
      <c r="A129" s="100"/>
      <c r="B129" s="100"/>
      <c r="C129" s="100"/>
      <c r="D129" s="100"/>
      <c r="E129" s="100"/>
      <c r="F129" s="100"/>
      <c r="G129" s="100"/>
      <c r="H129" s="105" t="s">
        <v>461</v>
      </c>
      <c r="I129" s="97"/>
      <c r="J129" s="98"/>
      <c r="Y129" s="102"/>
      <c r="Z129" s="102"/>
    </row>
    <row r="130" spans="1:26" s="99" customFormat="1" ht="19" hidden="1" customHeight="1">
      <c r="A130" s="100"/>
      <c r="B130" s="100"/>
      <c r="C130" s="100"/>
      <c r="D130" s="100"/>
      <c r="E130" s="100"/>
      <c r="F130" s="100"/>
      <c r="G130" s="100"/>
      <c r="H130" s="105" t="s">
        <v>462</v>
      </c>
      <c r="I130" s="97"/>
      <c r="J130" s="98"/>
      <c r="Y130" s="102"/>
      <c r="Z130" s="102"/>
    </row>
    <row r="131" spans="1:26" s="99" customFormat="1" ht="19" hidden="1" customHeight="1">
      <c r="A131" s="100"/>
      <c r="B131" s="100"/>
      <c r="C131" s="100"/>
      <c r="D131" s="100"/>
      <c r="E131" s="100"/>
      <c r="F131" s="100"/>
      <c r="G131" s="100"/>
      <c r="H131" s="103" t="s">
        <v>51</v>
      </c>
      <c r="I131" s="97"/>
      <c r="J131" s="98"/>
      <c r="Y131" s="102"/>
      <c r="Z131" s="102"/>
    </row>
    <row r="132" spans="1:26" s="99" customFormat="1" ht="19" hidden="1" customHeight="1">
      <c r="A132" s="100"/>
      <c r="B132" s="100"/>
      <c r="C132" s="100"/>
      <c r="D132" s="100"/>
      <c r="E132" s="100"/>
      <c r="F132" s="100"/>
      <c r="G132" s="100"/>
      <c r="H132" s="103" t="s">
        <v>52</v>
      </c>
      <c r="I132" s="97"/>
      <c r="J132" s="98"/>
      <c r="Y132" s="102"/>
      <c r="Z132" s="102"/>
    </row>
    <row r="133" spans="1:26" s="99" customFormat="1" ht="19" hidden="1" customHeight="1">
      <c r="A133" s="100"/>
      <c r="B133" s="100"/>
      <c r="C133" s="100"/>
      <c r="D133" s="100"/>
      <c r="E133" s="100"/>
      <c r="F133" s="100"/>
      <c r="G133" s="100"/>
      <c r="H133" s="103" t="s">
        <v>53</v>
      </c>
      <c r="I133" s="97"/>
      <c r="J133" s="98"/>
      <c r="Y133" s="102"/>
      <c r="Z133" s="102"/>
    </row>
    <row r="134" spans="1:26" s="99" customFormat="1" ht="19" hidden="1" customHeight="1">
      <c r="A134" s="100"/>
      <c r="B134" s="100"/>
      <c r="C134" s="100"/>
      <c r="D134" s="100"/>
      <c r="E134" s="100"/>
      <c r="F134" s="100"/>
      <c r="G134" s="100"/>
      <c r="H134" s="105" t="s">
        <v>463</v>
      </c>
      <c r="I134" s="97"/>
      <c r="J134" s="98"/>
      <c r="Y134" s="102"/>
      <c r="Z134" s="102"/>
    </row>
    <row r="135" spans="1:26" s="99" customFormat="1" ht="19" hidden="1" customHeight="1">
      <c r="A135" s="100"/>
      <c r="B135" s="100"/>
      <c r="C135" s="100"/>
      <c r="D135" s="100"/>
      <c r="E135" s="100"/>
      <c r="F135" s="100"/>
      <c r="G135" s="100"/>
      <c r="H135" s="103" t="s">
        <v>54</v>
      </c>
      <c r="I135" s="97"/>
      <c r="J135" s="98"/>
      <c r="Y135" s="102"/>
      <c r="Z135" s="102"/>
    </row>
    <row r="136" spans="1:26" s="99" customFormat="1" ht="19" hidden="1" customHeight="1">
      <c r="A136" s="100"/>
      <c r="B136" s="100"/>
      <c r="C136" s="100"/>
      <c r="D136" s="100"/>
      <c r="E136" s="100"/>
      <c r="F136" s="100"/>
      <c r="G136" s="100"/>
      <c r="H136" s="105" t="s">
        <v>464</v>
      </c>
      <c r="I136" s="97"/>
      <c r="J136" s="98"/>
      <c r="Y136" s="102"/>
      <c r="Z136" s="102"/>
    </row>
    <row r="137" spans="1:26" s="99" customFormat="1" ht="19" hidden="1" customHeight="1">
      <c r="A137" s="100"/>
      <c r="B137" s="100"/>
      <c r="C137" s="100"/>
      <c r="D137" s="100"/>
      <c r="E137" s="100"/>
      <c r="F137" s="100"/>
      <c r="G137" s="100"/>
      <c r="H137" s="105" t="s">
        <v>465</v>
      </c>
      <c r="I137" s="97"/>
      <c r="J137" s="98"/>
      <c r="Y137" s="102"/>
      <c r="Z137" s="102"/>
    </row>
    <row r="138" spans="1:26" s="99" customFormat="1" ht="19" hidden="1" customHeight="1">
      <c r="A138" s="100"/>
      <c r="B138" s="100"/>
      <c r="C138" s="100"/>
      <c r="D138" s="100"/>
      <c r="E138" s="100"/>
      <c r="F138" s="100"/>
      <c r="G138" s="100"/>
      <c r="H138" s="103" t="s">
        <v>105</v>
      </c>
      <c r="I138" s="97"/>
      <c r="J138" s="98"/>
      <c r="Y138" s="102"/>
      <c r="Z138" s="102"/>
    </row>
    <row r="139" spans="1:26" s="99" customFormat="1" ht="19" hidden="1" customHeight="1">
      <c r="A139" s="100"/>
      <c r="B139" s="100"/>
      <c r="C139" s="100"/>
      <c r="D139" s="100"/>
      <c r="E139" s="100"/>
      <c r="F139" s="100"/>
      <c r="G139" s="100"/>
      <c r="H139" s="105" t="s">
        <v>466</v>
      </c>
      <c r="I139" s="97"/>
      <c r="J139" s="98"/>
      <c r="Y139" s="102"/>
      <c r="Z139" s="102"/>
    </row>
    <row r="140" spans="1:26" s="99" customFormat="1" ht="19" hidden="1" customHeight="1">
      <c r="A140" s="100"/>
      <c r="B140" s="100"/>
      <c r="C140" s="100"/>
      <c r="D140" s="100"/>
      <c r="E140" s="100"/>
      <c r="F140" s="100"/>
      <c r="G140" s="100"/>
      <c r="H140" s="105" t="s">
        <v>467</v>
      </c>
      <c r="I140" s="97"/>
      <c r="J140" s="98"/>
      <c r="Y140" s="102"/>
      <c r="Z140" s="102"/>
    </row>
    <row r="141" spans="1:26" s="99" customFormat="1" ht="19" hidden="1" customHeight="1">
      <c r="A141" s="100"/>
      <c r="B141" s="100"/>
      <c r="C141" s="100"/>
      <c r="D141" s="100"/>
      <c r="E141" s="100"/>
      <c r="F141" s="100"/>
      <c r="G141" s="100"/>
      <c r="H141" s="103" t="s">
        <v>55</v>
      </c>
      <c r="I141" s="97"/>
      <c r="J141" s="98"/>
      <c r="Y141" s="102"/>
      <c r="Z141" s="102"/>
    </row>
    <row r="142" spans="1:26" s="99" customFormat="1" ht="19" hidden="1" customHeight="1">
      <c r="A142" s="100"/>
      <c r="B142" s="100"/>
      <c r="C142" s="100"/>
      <c r="D142" s="100"/>
      <c r="E142" s="100"/>
      <c r="F142" s="100"/>
      <c r="G142" s="100"/>
      <c r="H142" s="103" t="s">
        <v>56</v>
      </c>
      <c r="I142" s="97"/>
      <c r="J142" s="98"/>
      <c r="Y142" s="102"/>
      <c r="Z142" s="102"/>
    </row>
    <row r="143" spans="1:26" s="99" customFormat="1" ht="19" hidden="1" customHeight="1">
      <c r="A143" s="100"/>
      <c r="B143" s="100"/>
      <c r="C143" s="100"/>
      <c r="D143" s="100"/>
      <c r="E143" s="100"/>
      <c r="F143" s="100"/>
      <c r="G143" s="100"/>
      <c r="H143" s="105" t="s">
        <v>468</v>
      </c>
      <c r="I143" s="97"/>
      <c r="J143" s="98"/>
      <c r="Y143" s="102"/>
      <c r="Z143" s="102"/>
    </row>
    <row r="144" spans="1:26" s="99" customFormat="1" ht="19" hidden="1" customHeight="1">
      <c r="A144" s="100"/>
      <c r="B144" s="100"/>
      <c r="C144" s="100"/>
      <c r="D144" s="100"/>
      <c r="E144" s="100"/>
      <c r="F144" s="100"/>
      <c r="G144" s="100"/>
      <c r="H144" s="105" t="s">
        <v>469</v>
      </c>
      <c r="I144" s="97"/>
      <c r="J144" s="98"/>
      <c r="Y144" s="102"/>
      <c r="Z144" s="102"/>
    </row>
    <row r="145" spans="1:26" s="99" customFormat="1" ht="19" hidden="1" customHeight="1">
      <c r="A145" s="100"/>
      <c r="B145" s="100"/>
      <c r="C145" s="100"/>
      <c r="D145" s="100"/>
      <c r="E145" s="100"/>
      <c r="F145" s="100"/>
      <c r="G145" s="100"/>
      <c r="H145" s="106" t="s">
        <v>57</v>
      </c>
      <c r="I145" s="97"/>
      <c r="J145" s="98"/>
      <c r="Y145" s="102"/>
      <c r="Z145" s="102"/>
    </row>
    <row r="146" spans="1:26" s="99" customFormat="1" ht="19" hidden="1" customHeight="1">
      <c r="A146" s="100"/>
      <c r="B146" s="100"/>
      <c r="C146" s="100"/>
      <c r="D146" s="100"/>
      <c r="E146" s="100"/>
      <c r="F146" s="100"/>
      <c r="G146" s="100"/>
      <c r="H146" s="106" t="s">
        <v>58</v>
      </c>
      <c r="I146" s="97"/>
      <c r="J146" s="98"/>
      <c r="Y146" s="102"/>
      <c r="Z146" s="102"/>
    </row>
    <row r="147" spans="1:26" s="99" customFormat="1" ht="19" hidden="1" customHeight="1">
      <c r="A147" s="100"/>
      <c r="B147" s="100"/>
      <c r="C147" s="100"/>
      <c r="D147" s="100"/>
      <c r="E147" s="100"/>
      <c r="F147" s="100"/>
      <c r="G147" s="100"/>
      <c r="H147" s="106" t="s">
        <v>59</v>
      </c>
      <c r="I147" s="97"/>
      <c r="J147" s="98"/>
      <c r="Y147" s="102"/>
      <c r="Z147" s="102"/>
    </row>
    <row r="148" spans="1:26" s="99" customFormat="1" ht="19" hidden="1" customHeight="1">
      <c r="A148" s="100"/>
      <c r="B148" s="100"/>
      <c r="C148" s="100"/>
      <c r="D148" s="100"/>
      <c r="E148" s="100"/>
      <c r="F148" s="100"/>
      <c r="G148" s="100"/>
      <c r="H148" s="106" t="s">
        <v>60</v>
      </c>
      <c r="I148" s="97"/>
      <c r="J148" s="98"/>
      <c r="Y148" s="102"/>
      <c r="Z148" s="102"/>
    </row>
    <row r="149" spans="1:26" s="99" customFormat="1" ht="19" hidden="1" customHeight="1">
      <c r="A149" s="100"/>
      <c r="B149" s="100"/>
      <c r="C149" s="100"/>
      <c r="D149" s="100"/>
      <c r="E149" s="100"/>
      <c r="F149" s="100"/>
      <c r="G149" s="100"/>
      <c r="H149" s="104" t="s">
        <v>470</v>
      </c>
      <c r="I149" s="97"/>
      <c r="J149" s="98"/>
      <c r="Y149" s="102"/>
      <c r="Z149" s="102"/>
    </row>
    <row r="150" spans="1:26" s="99" customFormat="1" ht="19" hidden="1" customHeight="1">
      <c r="A150" s="100"/>
      <c r="B150" s="100"/>
      <c r="C150" s="100"/>
      <c r="D150" s="100"/>
      <c r="E150" s="100"/>
      <c r="F150" s="100"/>
      <c r="G150" s="100"/>
      <c r="H150" s="106" t="s">
        <v>61</v>
      </c>
      <c r="I150" s="97"/>
      <c r="J150" s="98"/>
      <c r="Y150" s="102"/>
      <c r="Z150" s="102"/>
    </row>
    <row r="151" spans="1:26" s="99" customFormat="1" ht="19" hidden="1" customHeight="1">
      <c r="A151" s="100"/>
      <c r="B151" s="100"/>
      <c r="C151" s="100"/>
      <c r="D151" s="100"/>
      <c r="E151" s="100"/>
      <c r="F151" s="100"/>
      <c r="G151" s="100"/>
      <c r="H151" s="106" t="s">
        <v>62</v>
      </c>
      <c r="I151" s="97"/>
      <c r="J151" s="98"/>
      <c r="Y151" s="102"/>
      <c r="Z151" s="102"/>
    </row>
    <row r="152" spans="1:26" s="99" customFormat="1" ht="19" hidden="1" customHeight="1">
      <c r="A152" s="100"/>
      <c r="B152" s="100"/>
      <c r="C152" s="100"/>
      <c r="D152" s="100"/>
      <c r="E152" s="100"/>
      <c r="F152" s="100"/>
      <c r="G152" s="100"/>
      <c r="H152" s="106" t="s">
        <v>63</v>
      </c>
      <c r="I152" s="97"/>
      <c r="J152" s="98"/>
      <c r="Y152" s="102"/>
      <c r="Z152" s="102"/>
    </row>
    <row r="153" spans="1:26" s="99" customFormat="1" ht="19" hidden="1" customHeight="1">
      <c r="A153" s="100"/>
      <c r="B153" s="100"/>
      <c r="C153" s="100"/>
      <c r="D153" s="100"/>
      <c r="E153" s="100"/>
      <c r="F153" s="100"/>
      <c r="G153" s="100"/>
      <c r="H153" s="104" t="s">
        <v>471</v>
      </c>
      <c r="I153" s="97"/>
      <c r="J153" s="98"/>
      <c r="Y153" s="102"/>
      <c r="Z153" s="102"/>
    </row>
    <row r="154" spans="1:26" s="99" customFormat="1" ht="19" hidden="1" customHeight="1">
      <c r="A154" s="100"/>
      <c r="B154" s="100"/>
      <c r="C154" s="100"/>
      <c r="D154" s="100"/>
      <c r="E154" s="100"/>
      <c r="F154" s="100"/>
      <c r="G154" s="100"/>
      <c r="H154" s="104" t="s">
        <v>472</v>
      </c>
      <c r="I154" s="97"/>
      <c r="J154" s="98"/>
      <c r="Y154" s="102"/>
      <c r="Z154" s="102"/>
    </row>
    <row r="155" spans="1:26" s="99" customFormat="1" ht="19" hidden="1" customHeight="1">
      <c r="A155" s="100"/>
      <c r="B155" s="100"/>
      <c r="C155" s="100"/>
      <c r="D155" s="100"/>
      <c r="E155" s="100"/>
      <c r="F155" s="100"/>
      <c r="G155" s="100"/>
      <c r="H155" s="104" t="s">
        <v>473</v>
      </c>
      <c r="I155" s="97"/>
      <c r="J155" s="98"/>
      <c r="Y155" s="102"/>
      <c r="Z155" s="102"/>
    </row>
    <row r="156" spans="1:26" s="99" customFormat="1" ht="19" hidden="1" customHeight="1">
      <c r="A156" s="100"/>
      <c r="B156" s="100"/>
      <c r="C156" s="100"/>
      <c r="D156" s="100"/>
      <c r="E156" s="100"/>
      <c r="F156" s="100"/>
      <c r="G156" s="100"/>
      <c r="H156" s="104" t="s">
        <v>474</v>
      </c>
      <c r="I156" s="97"/>
      <c r="J156" s="98"/>
      <c r="Y156" s="102"/>
      <c r="Z156" s="102"/>
    </row>
    <row r="157" spans="1:26" s="99" customFormat="1" ht="19" hidden="1" customHeight="1">
      <c r="A157" s="100"/>
      <c r="B157" s="100"/>
      <c r="C157" s="100"/>
      <c r="D157" s="100"/>
      <c r="E157" s="100"/>
      <c r="F157" s="100"/>
      <c r="G157" s="100"/>
      <c r="H157" s="104" t="s">
        <v>475</v>
      </c>
      <c r="I157" s="97"/>
      <c r="J157" s="98"/>
      <c r="Y157" s="102"/>
      <c r="Z157" s="102"/>
    </row>
    <row r="158" spans="1:26" s="99" customFormat="1" ht="19" hidden="1" customHeight="1">
      <c r="A158" s="100"/>
      <c r="B158" s="100"/>
      <c r="C158" s="100"/>
      <c r="D158" s="100"/>
      <c r="E158" s="100"/>
      <c r="F158" s="100"/>
      <c r="G158" s="100"/>
      <c r="H158" s="104" t="s">
        <v>476</v>
      </c>
      <c r="I158" s="97"/>
      <c r="J158" s="98"/>
      <c r="Y158" s="102"/>
      <c r="Z158" s="102"/>
    </row>
    <row r="159" spans="1:26" s="99" customFormat="1" ht="19" hidden="1" customHeight="1">
      <c r="A159" s="100"/>
      <c r="B159" s="100"/>
      <c r="C159" s="100"/>
      <c r="D159" s="100"/>
      <c r="E159" s="100"/>
      <c r="F159" s="100"/>
      <c r="G159" s="100"/>
      <c r="H159" s="103" t="s">
        <v>477</v>
      </c>
      <c r="I159" s="97"/>
      <c r="J159" s="98"/>
      <c r="Y159" s="102"/>
      <c r="Z159" s="102"/>
    </row>
    <row r="160" spans="1:26" ht="19" hidden="1" customHeight="1" thickBot="1">
      <c r="A160" s="100"/>
      <c r="B160" s="107"/>
      <c r="C160" s="108"/>
      <c r="D160" s="108"/>
      <c r="E160" s="108"/>
      <c r="F160" s="107"/>
      <c r="G160" s="108"/>
      <c r="H160" s="103" t="s">
        <v>478</v>
      </c>
      <c r="I160" s="109"/>
      <c r="J160" s="110"/>
    </row>
    <row r="161" spans="1:11" s="119" customFormat="1" ht="23.5" thickBot="1">
      <c r="A161" s="112"/>
      <c r="B161" s="113" t="s">
        <v>488</v>
      </c>
      <c r="C161" s="396" t="s">
        <v>8124</v>
      </c>
      <c r="D161" s="385"/>
      <c r="E161" s="386"/>
      <c r="F161" s="114"/>
      <c r="G161" s="115" t="s">
        <v>8125</v>
      </c>
      <c r="H161" s="116"/>
      <c r="I161" s="117"/>
      <c r="J161" s="118"/>
    </row>
    <row r="162" spans="1:11" s="119" customFormat="1" ht="22" customHeight="1">
      <c r="A162" s="120"/>
      <c r="B162" s="121" t="s">
        <v>489</v>
      </c>
      <c r="C162" s="122"/>
      <c r="D162" s="123" t="s">
        <v>481</v>
      </c>
      <c r="E162" s="123" t="s">
        <v>482</v>
      </c>
      <c r="F162" s="124"/>
      <c r="G162" s="125"/>
      <c r="H162" s="126"/>
      <c r="I162" s="117"/>
      <c r="J162" s="118"/>
      <c r="K162" s="127"/>
    </row>
    <row r="163" spans="1:11" s="119" customFormat="1" ht="22" customHeight="1">
      <c r="A163" s="120"/>
      <c r="B163" s="115" t="s">
        <v>490</v>
      </c>
      <c r="C163" s="128"/>
      <c r="D163" s="123" t="s">
        <v>484</v>
      </c>
      <c r="E163" s="123" t="s">
        <v>485</v>
      </c>
      <c r="F163" s="124"/>
      <c r="G163" s="129"/>
      <c r="H163" s="126"/>
      <c r="I163" s="117"/>
      <c r="J163" s="118"/>
      <c r="K163" s="127"/>
    </row>
    <row r="164" spans="1:11" s="119" customFormat="1" ht="22" customHeight="1">
      <c r="A164" s="120"/>
      <c r="B164" s="115" t="s">
        <v>491</v>
      </c>
      <c r="C164" s="130" t="s">
        <v>79</v>
      </c>
      <c r="D164" s="128"/>
      <c r="E164" s="131"/>
      <c r="F164" s="124"/>
      <c r="G164" s="129"/>
      <c r="H164" s="126"/>
      <c r="I164" s="117"/>
      <c r="J164" s="118"/>
      <c r="K164" s="127"/>
    </row>
    <row r="165" spans="1:11" s="119" customFormat="1" ht="21.5" thickBot="1">
      <c r="A165" s="100"/>
      <c r="B165" s="129"/>
      <c r="C165" s="132" t="str">
        <f>IF(COUNTA($C$162:$C$163,$D$164,$E$164)&gt;1,"One seach at the time, all other green cells must be empty.","")</f>
        <v/>
      </c>
      <c r="D165" s="100"/>
      <c r="E165" s="133"/>
      <c r="F165" s="133"/>
      <c r="G165" s="133"/>
      <c r="H165" s="134"/>
      <c r="I165" s="135"/>
      <c r="J165" s="118"/>
      <c r="K165" s="127"/>
    </row>
    <row r="166" spans="1:11" s="142" customFormat="1" ht="24" customHeight="1" thickBot="1">
      <c r="A166" s="136"/>
      <c r="B166" s="387" t="s">
        <v>8126</v>
      </c>
      <c r="C166" s="388"/>
      <c r="D166" s="388"/>
      <c r="E166" s="388"/>
      <c r="F166" s="388"/>
      <c r="G166" s="388"/>
      <c r="H166" s="389"/>
      <c r="I166" s="137"/>
      <c r="J166" s="138"/>
      <c r="K166" s="176"/>
    </row>
    <row r="167" spans="1:11" s="142" customFormat="1" ht="22" customHeight="1">
      <c r="A167" s="140">
        <v>1</v>
      </c>
      <c r="B167" s="377" t="str" cm="1">
        <f t="array" ref="B167">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IF($C$162&lt;&gt;"",SMALL(IF(MID(Genres[GENRE],1,LEN($C$162))=$C$162,ROW(Genres[GENRE])-ROW(INDEX(Genres[GENRE],1,1))+1),ROWS($A$167:$A167)),
IF($C$163&lt;&gt;"",SMALL(IF(MID(Genres[Abréviation],1,LEN($C$163))=$C$163,ROW(Genres[Abréviation])-ROW(INDEX(Genres[Abréviation],1,1))+1),ROWS($A$167:$A167)),
IF($D$164&lt;&gt;"",SMALL(IF(MID(Den[Nom accepté],1,LEN($D$164))=$D$164,ROW(Den[Nom accepté])-ROW(INDEX(Den[Nom accepté],1,1))+1),ROWS($A$167:$A167)),
SMALL(IF(MID(Paph[Nom accepté],1,LEN($E$164))=$E$164,ROW(Paph[Nom accepté])-ROW(INDEX(Paph[Nom accepté],1,1))+1),ROWS($A$167:$A167)))))
)),IF(AND($D$164&lt;&gt;"",$A167=1),"Autres espèces/Other Species | Classe: 105a",""))</f>
        <v/>
      </c>
      <c r="C167" s="377"/>
      <c r="D167" s="377"/>
      <c r="E167" s="377"/>
      <c r="F167" s="377"/>
      <c r="G167" s="377"/>
      <c r="H167" s="377"/>
      <c r="I167" s="137"/>
      <c r="J167" s="138"/>
      <c r="K167" s="141"/>
    </row>
    <row r="168" spans="1:11" s="142" customFormat="1" ht="22" customHeight="1">
      <c r="A168" s="143">
        <v>2</v>
      </c>
      <c r="B168" s="377" t="str" cm="1">
        <f t="array" ref="B168">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IF($C$162&lt;&gt;"",SMALL(IF(MID(Genres[GENRE],1,LEN($C$162))=$C$162,ROW(Genres[GENRE])-ROW(INDEX(Genres[GENRE],1,1))+1),ROWS($A$167:$A168)),
IF($C$163&lt;&gt;"",SMALL(IF(MID(Genres[Abréviation],1,LEN($C$163))=$C$163,ROW(Genres[Abréviation])-ROW(INDEX(Genres[Abréviation],1,1))+1),ROWS($A$167:$A168)),
IF($D$164&lt;&gt;"",SMALL(IF(MID(Den[Nom accepté],1,LEN($D$164))=$D$164,ROW(Den[Nom accepté])-ROW(INDEX(Den[Nom accepté],1,1))+1),ROWS($A$167:$A168)),
SMALL(IF(MID(Paph[Nom accepté],1,LEN($E$164))=$E$164,ROW(Paph[Nom accepté])-ROW(INDEX(Paph[Nom accepté],1,1))+1),ROWS($A$167:$A168)))))
)),IF(AND($D$164&lt;&gt;"",$A168=1),"Autres espèces/Other Species | Classe: 105a",""))</f>
        <v/>
      </c>
      <c r="C168" s="377"/>
      <c r="D168" s="377"/>
      <c r="E168" s="377"/>
      <c r="F168" s="377"/>
      <c r="G168" s="377"/>
      <c r="H168" s="377"/>
      <c r="I168" s="137"/>
      <c r="J168" s="138"/>
      <c r="K168" s="141"/>
    </row>
    <row r="169" spans="1:11" s="142" customFormat="1" ht="22" customHeight="1">
      <c r="A169" s="143">
        <v>3</v>
      </c>
      <c r="B169" s="377" t="str" cm="1">
        <f t="array" ref="B169">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IF($C$162&lt;&gt;"",SMALL(IF(MID(Genres[GENRE],1,LEN($C$162))=$C$162,ROW(Genres[GENRE])-ROW(INDEX(Genres[GENRE],1,1))+1),ROWS($A$167:$A169)),
IF($C$163&lt;&gt;"",SMALL(IF(MID(Genres[Abréviation],1,LEN($C$163))=$C$163,ROW(Genres[Abréviation])-ROW(INDEX(Genres[Abréviation],1,1))+1),ROWS($A$167:$A169)),
IF($D$164&lt;&gt;"",SMALL(IF(MID(Den[Nom accepté],1,LEN($D$164))=$D$164,ROW(Den[Nom accepté])-ROW(INDEX(Den[Nom accepté],1,1))+1),ROWS($A$167:$A169)),
SMALL(IF(MID(Paph[Nom accepté],1,LEN($E$164))=$E$164,ROW(Paph[Nom accepté])-ROW(INDEX(Paph[Nom accepté],1,1))+1),ROWS($A$167:$A169)))))
)),IF(AND($D$164&lt;&gt;"",$A169=1),"Autres espèces/Other Species | Classe: 105a",""))</f>
        <v/>
      </c>
      <c r="C169" s="377"/>
      <c r="D169" s="377"/>
      <c r="E169" s="377"/>
      <c r="F169" s="377"/>
      <c r="G169" s="377"/>
      <c r="H169" s="377"/>
      <c r="I169" s="137"/>
      <c r="J169" s="138"/>
      <c r="K169" s="141"/>
    </row>
    <row r="170" spans="1:11" s="142" customFormat="1" ht="22" customHeight="1">
      <c r="A170" s="143">
        <v>4</v>
      </c>
      <c r="B170" s="377" t="str" cm="1">
        <f t="array" ref="B170">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IF($C$162&lt;&gt;"",SMALL(IF(MID(Genres[GENRE],1,LEN($C$162))=$C$162,ROW(Genres[GENRE])-ROW(INDEX(Genres[GENRE],1,1))+1),ROWS($A$167:$A170)),
IF($C$163&lt;&gt;"",SMALL(IF(MID(Genres[Abréviation],1,LEN($C$163))=$C$163,ROW(Genres[Abréviation])-ROW(INDEX(Genres[Abréviation],1,1))+1),ROWS($A$167:$A170)),
IF($D$164&lt;&gt;"",SMALL(IF(MID(Den[Nom accepté],1,LEN($D$164))=$D$164,ROW(Den[Nom accepté])-ROW(INDEX(Den[Nom accepté],1,1))+1),ROWS($A$167:$A170)),
SMALL(IF(MID(Paph[Nom accepté],1,LEN($E$164))=$E$164,ROW(Paph[Nom accepté])-ROW(INDEX(Paph[Nom accepté],1,1))+1),ROWS($A$167:$A170)))))
)),IF(AND($D$164&lt;&gt;"",$A170=1),"Autres espèces/Other Species | Classe: 105a",""))</f>
        <v/>
      </c>
      <c r="C170" s="377"/>
      <c r="D170" s="377"/>
      <c r="E170" s="377"/>
      <c r="F170" s="377"/>
      <c r="G170" s="377"/>
      <c r="H170" s="377"/>
      <c r="I170" s="137"/>
      <c r="J170" s="138"/>
      <c r="K170" s="141"/>
    </row>
    <row r="171" spans="1:11" s="142" customFormat="1" ht="22" customHeight="1">
      <c r="A171" s="143">
        <v>5</v>
      </c>
      <c r="B171" s="377" t="str" cm="1">
        <f t="array" ref="B171">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IF($C$162&lt;&gt;"",SMALL(IF(MID(Genres[GENRE],1,LEN($C$162))=$C$162,ROW(Genres[GENRE])-ROW(INDEX(Genres[GENRE],1,1))+1),ROWS($A$167:$A171)),
IF($C$163&lt;&gt;"",SMALL(IF(MID(Genres[Abréviation],1,LEN($C$163))=$C$163,ROW(Genres[Abréviation])-ROW(INDEX(Genres[Abréviation],1,1))+1),ROWS($A$167:$A171)),
IF($D$164&lt;&gt;"",SMALL(IF(MID(Den[Nom accepté],1,LEN($D$164))=$D$164,ROW(Den[Nom accepté])-ROW(INDEX(Den[Nom accepté],1,1))+1),ROWS($A$167:$A171)),
SMALL(IF(MID(Paph[Nom accepté],1,LEN($E$164))=$E$164,ROW(Paph[Nom accepté])-ROW(INDEX(Paph[Nom accepté],1,1))+1),ROWS($A$167:$A171)))))
)),IF(AND($D$164&lt;&gt;"",$A171=1),"Autres espèces/Other Species | Classe: 105a",""))</f>
        <v/>
      </c>
      <c r="C171" s="377"/>
      <c r="D171" s="377"/>
      <c r="E171" s="377"/>
      <c r="F171" s="377"/>
      <c r="G171" s="377"/>
      <c r="H171" s="377"/>
      <c r="I171" s="137"/>
      <c r="J171" s="138"/>
      <c r="K171" s="141"/>
    </row>
    <row r="172" spans="1:11" s="142" customFormat="1" ht="22" customHeight="1">
      <c r="A172" s="143">
        <v>6</v>
      </c>
      <c r="B172" s="377" t="str" cm="1">
        <f t="array" ref="B172">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IF($C$162&lt;&gt;"",SMALL(IF(MID(Genres[GENRE],1,LEN($C$162))=$C$162,ROW(Genres[GENRE])-ROW(INDEX(Genres[GENRE],1,1))+1),ROWS($A$167:$A172)),
IF($C$163&lt;&gt;"",SMALL(IF(MID(Genres[Abréviation],1,LEN($C$163))=$C$163,ROW(Genres[Abréviation])-ROW(INDEX(Genres[Abréviation],1,1))+1),ROWS($A$167:$A172)),
IF($D$164&lt;&gt;"",SMALL(IF(MID(Den[Nom accepté],1,LEN($D$164))=$D$164,ROW(Den[Nom accepté])-ROW(INDEX(Den[Nom accepté],1,1))+1),ROWS($A$167:$A172)),
SMALL(IF(MID(Paph[Nom accepté],1,LEN($E$164))=$E$164,ROW(Paph[Nom accepté])-ROW(INDEX(Paph[Nom accepté],1,1))+1),ROWS($A$167:$A172)))))
)),IF(AND($D$164&lt;&gt;"",$A172=1),"Autres espèces/Other Species | Classe: 105a",""))</f>
        <v/>
      </c>
      <c r="C172" s="377"/>
      <c r="D172" s="377"/>
      <c r="E172" s="377"/>
      <c r="F172" s="377"/>
      <c r="G172" s="377"/>
      <c r="H172" s="377"/>
      <c r="I172" s="137"/>
      <c r="J172" s="138"/>
      <c r="K172" s="141"/>
    </row>
    <row r="173" spans="1:11" s="142" customFormat="1" ht="22" customHeight="1">
      <c r="A173" s="143">
        <v>7</v>
      </c>
      <c r="B173" s="377" t="str" cm="1">
        <f t="array" ref="B173">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IF($C$162&lt;&gt;"",SMALL(IF(MID(Genres[GENRE],1,LEN($C$162))=$C$162,ROW(Genres[GENRE])-ROW(INDEX(Genres[GENRE],1,1))+1),ROWS($A$167:$A173)),
IF($C$163&lt;&gt;"",SMALL(IF(MID(Genres[Abréviation],1,LEN($C$163))=$C$163,ROW(Genres[Abréviation])-ROW(INDEX(Genres[Abréviation],1,1))+1),ROWS($A$167:$A173)),
IF($D$164&lt;&gt;"",SMALL(IF(MID(Den[Nom accepté],1,LEN($D$164))=$D$164,ROW(Den[Nom accepté])-ROW(INDEX(Den[Nom accepté],1,1))+1),ROWS($A$167:$A173)),
SMALL(IF(MID(Paph[Nom accepté],1,LEN($E$164))=$E$164,ROW(Paph[Nom accepté])-ROW(INDEX(Paph[Nom accepté],1,1))+1),ROWS($A$167:$A173)))))
)),IF(AND($D$164&lt;&gt;"",$A173=1),"Autres espèces/Other Species | Classe: 105a",""))</f>
        <v/>
      </c>
      <c r="C173" s="377"/>
      <c r="D173" s="377"/>
      <c r="E173" s="377"/>
      <c r="F173" s="377"/>
      <c r="G173" s="377"/>
      <c r="H173" s="377"/>
      <c r="I173" s="137"/>
      <c r="J173" s="138"/>
      <c r="K173" s="141"/>
    </row>
    <row r="174" spans="1:11" s="142" customFormat="1" ht="22" customHeight="1">
      <c r="A174" s="143">
        <v>8</v>
      </c>
      <c r="B174" s="377" t="str" cm="1">
        <f t="array" ref="B174">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IF($C$162&lt;&gt;"",SMALL(IF(MID(Genres[GENRE],1,LEN($C$162))=$C$162,ROW(Genres[GENRE])-ROW(INDEX(Genres[GENRE],1,1))+1),ROWS($A$167:$A174)),
IF($C$163&lt;&gt;"",SMALL(IF(MID(Genres[Abréviation],1,LEN($C$163))=$C$163,ROW(Genres[Abréviation])-ROW(INDEX(Genres[Abréviation],1,1))+1),ROWS($A$167:$A174)),
IF($D$164&lt;&gt;"",SMALL(IF(MID(Den[Nom accepté],1,LEN($D$164))=$D$164,ROW(Den[Nom accepté])-ROW(INDEX(Den[Nom accepté],1,1))+1),ROWS($A$167:$A174)),
SMALL(IF(MID(Paph[Nom accepté],1,LEN($E$164))=$E$164,ROW(Paph[Nom accepté])-ROW(INDEX(Paph[Nom accepté],1,1))+1),ROWS($A$167:$A174)))))
)),IF(AND($D$164&lt;&gt;"",$A174=1),"Autres espèces/Other Species | Classe: 105a",""))</f>
        <v/>
      </c>
      <c r="C174" s="377"/>
      <c r="D174" s="377"/>
      <c r="E174" s="377"/>
      <c r="F174" s="377"/>
      <c r="G174" s="377"/>
      <c r="H174" s="377"/>
      <c r="I174" s="137"/>
      <c r="J174" s="138"/>
      <c r="K174" s="141"/>
    </row>
    <row r="175" spans="1:11" s="142" customFormat="1" ht="22" customHeight="1">
      <c r="A175" s="143">
        <v>9</v>
      </c>
      <c r="B175" s="377" t="str" cm="1">
        <f t="array" ref="B175">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IF($C$162&lt;&gt;"",SMALL(IF(MID(Genres[GENRE],1,LEN($C$162))=$C$162,ROW(Genres[GENRE])-ROW(INDEX(Genres[GENRE],1,1))+1),ROWS($A$167:$A175)),
IF($C$163&lt;&gt;"",SMALL(IF(MID(Genres[Abréviation],1,LEN($C$163))=$C$163,ROW(Genres[Abréviation])-ROW(INDEX(Genres[Abréviation],1,1))+1),ROWS($A$167:$A175)),
IF($D$164&lt;&gt;"",SMALL(IF(MID(Den[Nom accepté],1,LEN($D$164))=$D$164,ROW(Den[Nom accepté])-ROW(INDEX(Den[Nom accepté],1,1))+1),ROWS($A$167:$A175)),
SMALL(IF(MID(Paph[Nom accepté],1,LEN($E$164))=$E$164,ROW(Paph[Nom accepté])-ROW(INDEX(Paph[Nom accepté],1,1))+1),ROWS($A$167:$A175)))))
)),IF(AND($D$164&lt;&gt;"",$A175=1),"Autres espèces/Other Species | Classe: 105a",""))</f>
        <v/>
      </c>
      <c r="C175" s="377"/>
      <c r="D175" s="377"/>
      <c r="E175" s="377"/>
      <c r="F175" s="377"/>
      <c r="G175" s="377"/>
      <c r="H175" s="377"/>
      <c r="I175" s="137"/>
      <c r="J175" s="138"/>
      <c r="K175" s="141"/>
    </row>
    <row r="176" spans="1:11" s="142" customFormat="1" ht="22" customHeight="1">
      <c r="A176" s="143">
        <v>10</v>
      </c>
      <c r="B176" s="377" t="str" cm="1">
        <f t="array" ref="B176">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IF($C$162&lt;&gt;"",SMALL(IF(MID(Genres[GENRE],1,LEN($C$162))=$C$162,ROW(Genres[GENRE])-ROW(INDEX(Genres[GENRE],1,1))+1),ROWS($A$167:$A176)),
IF($C$163&lt;&gt;"",SMALL(IF(MID(Genres[Abréviation],1,LEN($C$163))=$C$163,ROW(Genres[Abréviation])-ROW(INDEX(Genres[Abréviation],1,1))+1),ROWS($A$167:$A176)),
IF($D$164&lt;&gt;"",SMALL(IF(MID(Den[Nom accepté],1,LEN($D$164))=$D$164,ROW(Den[Nom accepté])-ROW(INDEX(Den[Nom accepté],1,1))+1),ROWS($A$167:$A176)),
SMALL(IF(MID(Paph[Nom accepté],1,LEN($E$164))=$E$164,ROW(Paph[Nom accepté])-ROW(INDEX(Paph[Nom accepté],1,1))+1),ROWS($A$167:$A176)))))
)),IF(AND($D$164&lt;&gt;"",$A176=1),"Autres espèces/Other Species | Classe: 105a",""))</f>
        <v/>
      </c>
      <c r="C176" s="377"/>
      <c r="D176" s="377"/>
      <c r="E176" s="377"/>
      <c r="F176" s="377"/>
      <c r="G176" s="377"/>
      <c r="H176" s="377"/>
      <c r="I176" s="137"/>
      <c r="J176" s="138"/>
      <c r="K176" s="141"/>
    </row>
    <row r="177" spans="1:11" s="142" customFormat="1" ht="22" customHeight="1">
      <c r="A177" s="143">
        <v>11</v>
      </c>
      <c r="B177" s="377" t="str" cm="1">
        <f t="array" ref="B177">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IF($C$162&lt;&gt;"",SMALL(IF(MID(Genres[GENRE],1,LEN($C$162))=$C$162,ROW(Genres[GENRE])-ROW(INDEX(Genres[GENRE],1,1))+1),ROWS($A$167:$A177)),
IF($C$163&lt;&gt;"",SMALL(IF(MID(Genres[Abréviation],1,LEN($C$163))=$C$163,ROW(Genres[Abréviation])-ROW(INDEX(Genres[Abréviation],1,1))+1),ROWS($A$167:$A177)),
IF($D$164&lt;&gt;"",SMALL(IF(MID(Den[Nom accepté],1,LEN($D$164))=$D$164,ROW(Den[Nom accepté])-ROW(INDEX(Den[Nom accepté],1,1))+1),ROWS($A$167:$A177)),
SMALL(IF(MID(Paph[Nom accepté],1,LEN($E$164))=$E$164,ROW(Paph[Nom accepté])-ROW(INDEX(Paph[Nom accepté],1,1))+1),ROWS($A$167:$A177)))))
)),IF(AND($D$164&lt;&gt;"",$A177=1),"Autres espèces/Other Species | Classe: 105a",""))</f>
        <v/>
      </c>
      <c r="C177" s="377"/>
      <c r="D177" s="377"/>
      <c r="E177" s="377"/>
      <c r="F177" s="377"/>
      <c r="G177" s="377"/>
      <c r="H177" s="377"/>
      <c r="I177" s="137"/>
      <c r="J177" s="138"/>
      <c r="K177" s="141"/>
    </row>
    <row r="178" spans="1:11" s="142" customFormat="1" ht="22" customHeight="1">
      <c r="A178" s="143">
        <v>12</v>
      </c>
      <c r="B178" s="377" t="str" cm="1">
        <f t="array" ref="B178">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IF($C$162&lt;&gt;"",SMALL(IF(MID(Genres[GENRE],1,LEN($C$162))=$C$162,ROW(Genres[GENRE])-ROW(INDEX(Genres[GENRE],1,1))+1),ROWS($A$167:$A178)),
IF($C$163&lt;&gt;"",SMALL(IF(MID(Genres[Abréviation],1,LEN($C$163))=$C$163,ROW(Genres[Abréviation])-ROW(INDEX(Genres[Abréviation],1,1))+1),ROWS($A$167:$A178)),
IF($D$164&lt;&gt;"",SMALL(IF(MID(Den[Nom accepté],1,LEN($D$164))=$D$164,ROW(Den[Nom accepté])-ROW(INDEX(Den[Nom accepté],1,1))+1),ROWS($A$167:$A178)),
SMALL(IF(MID(Paph[Nom accepté],1,LEN($E$164))=$E$164,ROW(Paph[Nom accepté])-ROW(INDEX(Paph[Nom accepté],1,1))+1),ROWS($A$167:$A178)))))
)),IF(AND($D$164&lt;&gt;"",$A178=1),"Autres espèces/Other Species | Classe: 105a",""))</f>
        <v/>
      </c>
      <c r="C178" s="377"/>
      <c r="D178" s="377"/>
      <c r="E178" s="377"/>
      <c r="F178" s="377"/>
      <c r="G178" s="377"/>
      <c r="H178" s="377"/>
      <c r="I178" s="137"/>
      <c r="J178" s="138"/>
    </row>
    <row r="179" spans="1:11" s="142" customFormat="1" ht="22" customHeight="1">
      <c r="A179" s="143">
        <v>13</v>
      </c>
      <c r="B179" s="377" t="str" cm="1">
        <f t="array" ref="B179">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IF($C$162&lt;&gt;"",SMALL(IF(MID(Genres[GENRE],1,LEN($C$162))=$C$162,ROW(Genres[GENRE])-ROW(INDEX(Genres[GENRE],1,1))+1),ROWS($A$167:$A179)),
IF($C$163&lt;&gt;"",SMALL(IF(MID(Genres[Abréviation],1,LEN($C$163))=$C$163,ROW(Genres[Abréviation])-ROW(INDEX(Genres[Abréviation],1,1))+1),ROWS($A$167:$A179)),
IF($D$164&lt;&gt;"",SMALL(IF(MID(Den[Nom accepté],1,LEN($D$164))=$D$164,ROW(Den[Nom accepté])-ROW(INDEX(Den[Nom accepté],1,1))+1),ROWS($A$167:$A179)),
SMALL(IF(MID(Paph[Nom accepté],1,LEN($E$164))=$E$164,ROW(Paph[Nom accepté])-ROW(INDEX(Paph[Nom accepté],1,1))+1),ROWS($A$167:$A179)))))
)),IF(AND($D$164&lt;&gt;"",$A179=1),"Autres espèces/Other Species | Classe: 105a",""))</f>
        <v/>
      </c>
      <c r="C179" s="377"/>
      <c r="D179" s="377"/>
      <c r="E179" s="377"/>
      <c r="F179" s="377"/>
      <c r="G179" s="377"/>
      <c r="H179" s="377"/>
      <c r="I179" s="137"/>
      <c r="J179" s="138"/>
    </row>
    <row r="180" spans="1:11" s="142" customFormat="1" ht="22" customHeight="1">
      <c r="A180" s="143">
        <v>14</v>
      </c>
      <c r="B180" s="377" t="str" cm="1">
        <f t="array" ref="B180">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IF($C$162&lt;&gt;"",SMALL(IF(MID(Genres[GENRE],1,LEN($C$162))=$C$162,ROW(Genres[GENRE])-ROW(INDEX(Genres[GENRE],1,1))+1),ROWS($A$167:$A180)),
IF($C$163&lt;&gt;"",SMALL(IF(MID(Genres[Abréviation],1,LEN($C$163))=$C$163,ROW(Genres[Abréviation])-ROW(INDEX(Genres[Abréviation],1,1))+1),ROWS($A$167:$A180)),
IF($D$164&lt;&gt;"",SMALL(IF(MID(Den[Nom accepté],1,LEN($D$164))=$D$164,ROW(Den[Nom accepté])-ROW(INDEX(Den[Nom accepté],1,1))+1),ROWS($A$167:$A180)),
SMALL(IF(MID(Paph[Nom accepté],1,LEN($E$164))=$E$164,ROW(Paph[Nom accepté])-ROW(INDEX(Paph[Nom accepté],1,1))+1),ROWS($A$167:$A180)))))
)),IF(AND($D$164&lt;&gt;"",$A180=1),"Autres espèces/Other Species | Classe: 105a",""))</f>
        <v/>
      </c>
      <c r="C180" s="377"/>
      <c r="D180" s="377"/>
      <c r="E180" s="377"/>
      <c r="F180" s="377"/>
      <c r="G180" s="377"/>
      <c r="H180" s="377"/>
      <c r="I180" s="137"/>
      <c r="J180" s="138"/>
    </row>
    <row r="181" spans="1:11" s="142" customFormat="1" ht="22" customHeight="1">
      <c r="A181" s="143">
        <v>15</v>
      </c>
      <c r="B181" s="377" t="str" cm="1">
        <f t="array" ref="B181">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IF($C$162&lt;&gt;"",SMALL(IF(MID(Genres[GENRE],1,LEN($C$162))=$C$162,ROW(Genres[GENRE])-ROW(INDEX(Genres[GENRE],1,1))+1),ROWS($A$167:$A181)),
IF($C$163&lt;&gt;"",SMALL(IF(MID(Genres[Abréviation],1,LEN($C$163))=$C$163,ROW(Genres[Abréviation])-ROW(INDEX(Genres[Abréviation],1,1))+1),ROWS($A$167:$A181)),
IF($D$164&lt;&gt;"",SMALL(IF(MID(Den[Nom accepté],1,LEN($D$164))=$D$164,ROW(Den[Nom accepté])-ROW(INDEX(Den[Nom accepté],1,1))+1),ROWS($A$167:$A181)),
SMALL(IF(MID(Paph[Nom accepté],1,LEN($E$164))=$E$164,ROW(Paph[Nom accepté])-ROW(INDEX(Paph[Nom accepté],1,1))+1),ROWS($A$167:$A181)))))
)),IF(AND($D$164&lt;&gt;"",$A181=1),"Autres espèces/Other Species | Classe: 105a",""))</f>
        <v/>
      </c>
      <c r="C181" s="377"/>
      <c r="D181" s="377"/>
      <c r="E181" s="377"/>
      <c r="F181" s="377"/>
      <c r="G181" s="377"/>
      <c r="H181" s="377"/>
      <c r="I181" s="137"/>
      <c r="J181" s="138"/>
    </row>
    <row r="182" spans="1:11" s="142" customFormat="1" ht="22" customHeight="1">
      <c r="A182" s="143">
        <v>16</v>
      </c>
      <c r="B182" s="377" t="str" cm="1">
        <f t="array" ref="B182">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IF($C$162&lt;&gt;"",SMALL(IF(MID(Genres[GENRE],1,LEN($C$162))=$C$162,ROW(Genres[GENRE])-ROW(INDEX(Genres[GENRE],1,1))+1),ROWS($A$167:$A182)),
IF($C$163&lt;&gt;"",SMALL(IF(MID(Genres[Abréviation],1,LEN($C$163))=$C$163,ROW(Genres[Abréviation])-ROW(INDEX(Genres[Abréviation],1,1))+1),ROWS($A$167:$A182)),
IF($D$164&lt;&gt;"",SMALL(IF(MID(Den[Nom accepté],1,LEN($D$164))=$D$164,ROW(Den[Nom accepté])-ROW(INDEX(Den[Nom accepté],1,1))+1),ROWS($A$167:$A182)),
SMALL(IF(MID(Paph[Nom accepté],1,LEN($E$164))=$E$164,ROW(Paph[Nom accepté])-ROW(INDEX(Paph[Nom accepté],1,1))+1),ROWS($A$167:$A182)))))
)),IF(AND($D$164&lt;&gt;"",$A182=1),"Autres espèces/Other Species | Classe: 105a",""))</f>
        <v/>
      </c>
      <c r="C182" s="377"/>
      <c r="D182" s="377"/>
      <c r="E182" s="377"/>
      <c r="F182" s="377"/>
      <c r="G182" s="377"/>
      <c r="H182" s="377"/>
      <c r="I182" s="137"/>
      <c r="J182" s="138"/>
    </row>
    <row r="183" spans="1:11" s="142" customFormat="1" ht="22" customHeight="1">
      <c r="A183" s="143">
        <v>17</v>
      </c>
      <c r="B183" s="377" t="str" cm="1">
        <f t="array" ref="B183">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IF($C$162&lt;&gt;"",SMALL(IF(MID(Genres[GENRE],1,LEN($C$162))=$C$162,ROW(Genres[GENRE])-ROW(INDEX(Genres[GENRE],1,1))+1),ROWS($A$167:$A183)),
IF($C$163&lt;&gt;"",SMALL(IF(MID(Genres[Abréviation],1,LEN($C$163))=$C$163,ROW(Genres[Abréviation])-ROW(INDEX(Genres[Abréviation],1,1))+1),ROWS($A$167:$A183)),
IF($D$164&lt;&gt;"",SMALL(IF(MID(Den[Nom accepté],1,LEN($D$164))=$D$164,ROW(Den[Nom accepté])-ROW(INDEX(Den[Nom accepté],1,1))+1),ROWS($A$167:$A183)),
SMALL(IF(MID(Paph[Nom accepté],1,LEN($E$164))=$E$164,ROW(Paph[Nom accepté])-ROW(INDEX(Paph[Nom accepté],1,1))+1),ROWS($A$167:$A183)))))
)),IF(AND($D$164&lt;&gt;"",$A183=1),"Autres espèces/Other Species | Classe: 105a",""))</f>
        <v/>
      </c>
      <c r="C183" s="377"/>
      <c r="D183" s="377"/>
      <c r="E183" s="377"/>
      <c r="F183" s="377"/>
      <c r="G183" s="377"/>
      <c r="H183" s="377"/>
      <c r="I183" s="137"/>
      <c r="J183" s="138"/>
    </row>
    <row r="184" spans="1:11" s="142" customFormat="1" ht="22" customHeight="1">
      <c r="A184" s="143">
        <v>18</v>
      </c>
      <c r="B184" s="377" t="str" cm="1">
        <f t="array" ref="B184">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IF($C$162&lt;&gt;"",SMALL(IF(MID(Genres[GENRE],1,LEN($C$162))=$C$162,ROW(Genres[GENRE])-ROW(INDEX(Genres[GENRE],1,1))+1),ROWS($A$167:$A184)),
IF($C$163&lt;&gt;"",SMALL(IF(MID(Genres[Abréviation],1,LEN($C$163))=$C$163,ROW(Genres[Abréviation])-ROW(INDEX(Genres[Abréviation],1,1))+1),ROWS($A$167:$A184)),
IF($D$164&lt;&gt;"",SMALL(IF(MID(Den[Nom accepté],1,LEN($D$164))=$D$164,ROW(Den[Nom accepté])-ROW(INDEX(Den[Nom accepté],1,1))+1),ROWS($A$167:$A184)),
SMALL(IF(MID(Paph[Nom accepté],1,LEN($E$164))=$E$164,ROW(Paph[Nom accepté])-ROW(INDEX(Paph[Nom accepté],1,1))+1),ROWS($A$167:$A184)))))
)),IF(AND($D$164&lt;&gt;"",$A184=1),"Autres espèces/Other Species | Classe: 105a",""))</f>
        <v/>
      </c>
      <c r="C184" s="377"/>
      <c r="D184" s="377"/>
      <c r="E184" s="377"/>
      <c r="F184" s="377"/>
      <c r="G184" s="377"/>
      <c r="H184" s="377"/>
      <c r="I184" s="137"/>
      <c r="J184" s="138"/>
    </row>
    <row r="185" spans="1:11" s="142" customFormat="1" ht="22" customHeight="1">
      <c r="A185" s="143">
        <v>19</v>
      </c>
      <c r="B185" s="377" t="str" cm="1">
        <f t="array" ref="B185">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IF($C$162&lt;&gt;"",SMALL(IF(MID(Genres[GENRE],1,LEN($C$162))=$C$162,ROW(Genres[GENRE])-ROW(INDEX(Genres[GENRE],1,1))+1),ROWS($A$167:$A185)),
IF($C$163&lt;&gt;"",SMALL(IF(MID(Genres[Abréviation],1,LEN($C$163))=$C$163,ROW(Genres[Abréviation])-ROW(INDEX(Genres[Abréviation],1,1))+1),ROWS($A$167:$A185)),
IF($D$164&lt;&gt;"",SMALL(IF(MID(Den[Nom accepté],1,LEN($D$164))=$D$164,ROW(Den[Nom accepté])-ROW(INDEX(Den[Nom accepté],1,1))+1),ROWS($A$167:$A185)),
SMALL(IF(MID(Paph[Nom accepté],1,LEN($E$164))=$E$164,ROW(Paph[Nom accepté])-ROW(INDEX(Paph[Nom accepté],1,1))+1),ROWS($A$167:$A185)))))
)),IF(AND($D$164&lt;&gt;"",$A185=1),"Autres espèces/Other Species | Classe: 105a",""))</f>
        <v/>
      </c>
      <c r="C185" s="377"/>
      <c r="D185" s="377"/>
      <c r="E185" s="377"/>
      <c r="F185" s="377"/>
      <c r="G185" s="377"/>
      <c r="H185" s="377"/>
      <c r="I185" s="137"/>
      <c r="J185" s="138"/>
    </row>
    <row r="186" spans="1:11" s="142" customFormat="1" ht="22" customHeight="1">
      <c r="A186" s="143">
        <v>20</v>
      </c>
      <c r="B186" s="377" t="str" cm="1">
        <f t="array" ref="B186">IFERROR(IF(COUNTA($C$162:$C$163,$D$164,$E$164)&lt;&gt;1,"",INDEX(
IF(OR($C$162&lt;&gt;"",$C$163&lt;&gt;""),IF(Genres[Abréviation]&lt;&gt;"",Genres[Abréviation]&amp;" | ","")&amp; Genres[GENRE]&amp;
   IF(Genres[Espèces]&lt;&gt;""," | Species - Class: "&amp; Genres[Espèces],"") &amp;
   IF(Genres[Hybrides]&lt;&gt;""," | Hybride - Class: "&amp; Genres[Hybrides],""),
IF($D$164&lt;&gt;"","Den. | Dendrobium | "&amp; Den[Nom accepté]&amp;IF(Den[Section]&lt;&gt;""," | Section: "&amp; Den[Section]&amp;IF(Den[Classe]&lt;&gt;""," | Class: "&amp; Den[Classe],""),""),
IF($E$164&lt;&gt;"","Paph. | Paphiopedilum | "&amp; Paph[Nom accepté]&amp;IF(Paph[Section Koopowitz]&lt;&gt;""," | Section: "&amp; Paph[Section Koopowitz]&amp;IF(Paph[Classe]&lt;&gt;""," | Class: "&amp; Paph[Classe],""),"")))),
IF($C$162&lt;&gt;"",SMALL(IF(MID(Genres[GENRE],1,LEN($C$162))=$C$162,ROW(Genres[GENRE])-ROW(INDEX(Genres[GENRE],1,1))+1),ROWS($A$167:$A186)),
IF($C$163&lt;&gt;"",SMALL(IF(MID(Genres[Abréviation],1,LEN($C$163))=$C$163,ROW(Genres[Abréviation])-ROW(INDEX(Genres[Abréviation],1,1))+1),ROWS($A$167:$A186)),
IF($D$164&lt;&gt;"",SMALL(IF(MID(Den[Nom accepté],1,LEN($D$164))=$D$164,ROW(Den[Nom accepté])-ROW(INDEX(Den[Nom accepté],1,1))+1),ROWS($A$167:$A186)),
SMALL(IF(MID(Paph[Nom accepté],1,LEN($E$164))=$E$164,ROW(Paph[Nom accepté])-ROW(INDEX(Paph[Nom accepté],1,1))+1),ROWS($A$167:$A186)))))
)),IF(AND($D$164&lt;&gt;"",$A186=1),"Autres espèces/Other Species | Classe: 105a",""))</f>
        <v/>
      </c>
      <c r="C186" s="377"/>
      <c r="D186" s="377"/>
      <c r="E186" s="377"/>
      <c r="F186" s="377"/>
      <c r="G186" s="377"/>
      <c r="H186" s="377"/>
      <c r="I186" s="137"/>
      <c r="J186" s="138"/>
    </row>
    <row r="187" spans="1:11" s="119" customFormat="1" ht="21.5" thickBot="1">
      <c r="A187" s="144"/>
      <c r="B187" s="145"/>
      <c r="C187" s="146"/>
      <c r="D187" s="146"/>
      <c r="E187" s="146"/>
      <c r="F187" s="146"/>
      <c r="G187" s="146"/>
      <c r="H187" s="146"/>
      <c r="I187" s="147"/>
      <c r="J187" s="118"/>
    </row>
    <row r="188" spans="1:11" s="119" customFormat="1" ht="24" customHeight="1" thickBot="1">
      <c r="A188" s="136"/>
      <c r="B188" s="393" t="s">
        <v>8134</v>
      </c>
      <c r="C188" s="394"/>
      <c r="D188" s="394"/>
      <c r="E188" s="394"/>
      <c r="F188" s="394"/>
      <c r="G188" s="394"/>
      <c r="H188" s="395"/>
      <c r="I188" s="137"/>
      <c r="J188" s="138"/>
      <c r="K188" s="148"/>
    </row>
    <row r="189" spans="1:11" s="142" customFormat="1" ht="44" customHeight="1">
      <c r="A189" s="140">
        <v>1</v>
      </c>
      <c r="B189" s="371" t="str" cm="1">
        <f t="array" ref="B189">IFERROR(INDEX(Classe[Class Name],
SMALL(IF( EXACT(TEXT($H$161,"0"), Classe[LISTE]),ROW( Classe[LISTE])-ROW(INDEX( Classe[LISTE],1,1))+1,""),ROWS($A$189:$A189))),"")</f>
        <v/>
      </c>
      <c r="C189" s="372"/>
      <c r="D189" s="372"/>
      <c r="E189" s="372"/>
      <c r="F189" s="372"/>
      <c r="G189" s="372"/>
      <c r="H189" s="373"/>
      <c r="I189" s="137"/>
      <c r="J189" s="138"/>
    </row>
    <row r="190" spans="1:11" s="142" customFormat="1" ht="44" customHeight="1">
      <c r="A190" s="143">
        <v>2</v>
      </c>
      <c r="B190" s="371" t="str" cm="1">
        <f t="array" ref="B190">IFERROR(INDEX(Classe[Class Name],
SMALL(IF( EXACT(TEXT($H$161,"0"), Classe[LISTE]),ROW( Classe[LISTE])-ROW(INDEX( Classe[LISTE],1,1))+1,""),ROWS($A$189:$A190))),"")</f>
        <v/>
      </c>
      <c r="C190" s="372"/>
      <c r="D190" s="372"/>
      <c r="E190" s="372"/>
      <c r="F190" s="372"/>
      <c r="G190" s="372"/>
      <c r="H190" s="373"/>
      <c r="I190" s="137"/>
      <c r="J190" s="138"/>
    </row>
    <row r="191" spans="1:11" s="142" customFormat="1" ht="44" customHeight="1">
      <c r="A191" s="143">
        <v>3</v>
      </c>
      <c r="B191" s="371" t="str" cm="1">
        <f t="array" ref="B191">IFERROR(INDEX(Classe[Class Name],
SMALL(IF( EXACT(TEXT($H$161,"0"), Classe[LISTE]),ROW( Classe[LISTE])-ROW(INDEX( Classe[LISTE],1,1))+1,""),ROWS($A$189:$A191))),"")</f>
        <v/>
      </c>
      <c r="C191" s="372"/>
      <c r="D191" s="372"/>
      <c r="E191" s="372"/>
      <c r="F191" s="372"/>
      <c r="G191" s="372"/>
      <c r="H191" s="373"/>
      <c r="I191" s="137"/>
      <c r="J191" s="138"/>
    </row>
    <row r="192" spans="1:11" s="142" customFormat="1" ht="44" customHeight="1">
      <c r="A192" s="140">
        <v>4</v>
      </c>
      <c r="B192" s="371" t="str" cm="1">
        <f t="array" ref="B192">IFERROR(INDEX(Classe[Class Name],
SMALL(IF( EXACT(TEXT($H$161,"0"), Classe[LISTE]),ROW( Classe[LISTE])-ROW(INDEX( Classe[LISTE],1,1))+1,""),ROWS($A$189:$A192))),"")</f>
        <v/>
      </c>
      <c r="C192" s="372"/>
      <c r="D192" s="372"/>
      <c r="E192" s="372"/>
      <c r="F192" s="372"/>
      <c r="G192" s="372"/>
      <c r="H192" s="373"/>
      <c r="I192" s="137"/>
      <c r="J192" s="138"/>
    </row>
    <row r="193" spans="1:10" s="142" customFormat="1" ht="44" customHeight="1">
      <c r="A193" s="143">
        <v>5</v>
      </c>
      <c r="B193" s="371" t="str" cm="1">
        <f t="array" ref="B193">IFERROR(INDEX(Classe[Class Name],
SMALL(IF( EXACT(TEXT($H$161,"0"), Classe[LISTE]),ROW( Classe[LISTE])-ROW(INDEX( Classe[LISTE],1,1))+1,""),ROWS($A$189:$A193))),"")</f>
        <v/>
      </c>
      <c r="C193" s="372"/>
      <c r="D193" s="372"/>
      <c r="E193" s="372"/>
      <c r="F193" s="372"/>
      <c r="G193" s="372"/>
      <c r="H193" s="373"/>
      <c r="I193" s="137"/>
      <c r="J193" s="138"/>
    </row>
    <row r="194" spans="1:10" s="142" customFormat="1" ht="44" customHeight="1">
      <c r="A194" s="143">
        <v>6</v>
      </c>
      <c r="B194" s="371" t="str" cm="1">
        <f t="array" ref="B194">IFERROR(INDEX(Classe[Class Name],
SMALL(IF( EXACT(TEXT($H$161,"0"), Classe[LISTE]),ROW( Classe[LISTE])-ROW(INDEX( Classe[LISTE],1,1))+1,""),ROWS($A$189:$A194))),"")</f>
        <v/>
      </c>
      <c r="C194" s="372"/>
      <c r="D194" s="372"/>
      <c r="E194" s="372"/>
      <c r="F194" s="372"/>
      <c r="G194" s="372"/>
      <c r="H194" s="373"/>
      <c r="I194" s="137"/>
      <c r="J194" s="138"/>
    </row>
    <row r="195" spans="1:10" s="142" customFormat="1" ht="44" customHeight="1">
      <c r="A195" s="140">
        <v>7</v>
      </c>
      <c r="B195" s="371" t="str" cm="1">
        <f t="array" ref="B195">IFERROR(INDEX(Classe[Class Name],
SMALL(IF( EXACT(TEXT($H$161,"0"), Classe[LISTE]),ROW( Classe[LISTE])-ROW(INDEX( Classe[LISTE],1,1))+1,""),ROWS($A$189:$A195))),"")</f>
        <v/>
      </c>
      <c r="C195" s="372"/>
      <c r="D195" s="372"/>
      <c r="E195" s="372"/>
      <c r="F195" s="372"/>
      <c r="G195" s="372"/>
      <c r="H195" s="373"/>
      <c r="I195" s="137"/>
      <c r="J195" s="138"/>
    </row>
    <row r="196" spans="1:10" s="142" customFormat="1" ht="44" customHeight="1">
      <c r="A196" s="143">
        <v>8</v>
      </c>
      <c r="B196" s="371" t="str" cm="1">
        <f t="array" ref="B196">IFERROR(INDEX(Classe[Class Name],
SMALL(IF( EXACT(TEXT($H$161,"0"), Classe[LISTE]),ROW( Classe[LISTE])-ROW(INDEX( Classe[LISTE],1,1))+1,""),ROWS($A$189:$A196))),"")</f>
        <v/>
      </c>
      <c r="C196" s="372"/>
      <c r="D196" s="372"/>
      <c r="E196" s="372"/>
      <c r="F196" s="372"/>
      <c r="G196" s="372"/>
      <c r="H196" s="373"/>
      <c r="I196" s="137"/>
      <c r="J196" s="138"/>
    </row>
    <row r="197" spans="1:10" s="142" customFormat="1" ht="44" customHeight="1">
      <c r="A197" s="143">
        <v>9</v>
      </c>
      <c r="B197" s="371" t="str" cm="1">
        <f t="array" ref="B197">IFERROR(INDEX(Classe[Class Name],
SMALL(IF( EXACT(TEXT($H$161,"0"), Classe[LISTE]),ROW( Classe[LISTE])-ROW(INDEX( Classe[LISTE],1,1))+1,""),ROWS($A$189:$A197))),"")</f>
        <v/>
      </c>
      <c r="C197" s="372"/>
      <c r="D197" s="372"/>
      <c r="E197" s="372"/>
      <c r="F197" s="372"/>
      <c r="G197" s="372"/>
      <c r="H197" s="373"/>
      <c r="I197" s="137"/>
      <c r="J197" s="138"/>
    </row>
    <row r="198" spans="1:10" s="142" customFormat="1" ht="44" customHeight="1">
      <c r="A198" s="140">
        <v>10</v>
      </c>
      <c r="B198" s="371" t="str" cm="1">
        <f t="array" ref="B198">IFERROR(INDEX(Classe[Class Name],
SMALL(IF( EXACT(TEXT($H$161,"0"), Classe[LISTE]),ROW( Classe[LISTE])-ROW(INDEX( Classe[LISTE],1,1))+1,""),ROWS($A$189:$A198))),"")</f>
        <v/>
      </c>
      <c r="C198" s="372"/>
      <c r="D198" s="372"/>
      <c r="E198" s="372"/>
      <c r="F198" s="372"/>
      <c r="G198" s="372"/>
      <c r="H198" s="373"/>
      <c r="I198" s="137"/>
      <c r="J198" s="138"/>
    </row>
    <row r="199" spans="1:10" s="142" customFormat="1" ht="44" customHeight="1">
      <c r="A199" s="143">
        <v>11</v>
      </c>
      <c r="B199" s="371" t="str" cm="1">
        <f t="array" ref="B199">IFERROR(INDEX(Classe[Class Name],
SMALL(IF( EXACT(TEXT($H$161,"0"), Classe[LISTE]),ROW( Classe[LISTE])-ROW(INDEX( Classe[LISTE],1,1))+1,""),ROWS($A$189:$A199))),"")</f>
        <v/>
      </c>
      <c r="C199" s="372"/>
      <c r="D199" s="372"/>
      <c r="E199" s="372"/>
      <c r="F199" s="372"/>
      <c r="G199" s="372"/>
      <c r="H199" s="373"/>
      <c r="I199" s="137"/>
      <c r="J199" s="138"/>
    </row>
    <row r="200" spans="1:10" s="142" customFormat="1" ht="44" customHeight="1">
      <c r="A200" s="143">
        <v>12</v>
      </c>
      <c r="B200" s="371" t="str" cm="1">
        <f t="array" ref="B200">IFERROR(INDEX(Classe[Class Name],
SMALL(IF( EXACT(TEXT($H$161,"0"), Classe[LISTE]),ROW( Classe[LISTE])-ROW(INDEX( Classe[LISTE],1,1))+1,""),ROWS($A$189:$A200))),"")</f>
        <v/>
      </c>
      <c r="C200" s="372"/>
      <c r="D200" s="372"/>
      <c r="E200" s="372"/>
      <c r="F200" s="372"/>
      <c r="G200" s="372"/>
      <c r="H200" s="373"/>
      <c r="I200" s="137"/>
      <c r="J200" s="138"/>
    </row>
    <row r="201" spans="1:10" s="142" customFormat="1" ht="44" customHeight="1">
      <c r="A201" s="140">
        <v>13</v>
      </c>
      <c r="B201" s="371" t="str" cm="1">
        <f t="array" ref="B201">IFERROR(INDEX(Classe[Class Name],
SMALL(IF( EXACT(TEXT($H$161,"0"), Classe[LISTE]),ROW( Classe[LISTE])-ROW(INDEX( Classe[LISTE],1,1))+1,""),ROWS($A$189:$A201))),"")</f>
        <v/>
      </c>
      <c r="C201" s="372"/>
      <c r="D201" s="372"/>
      <c r="E201" s="372"/>
      <c r="F201" s="372"/>
      <c r="G201" s="372"/>
      <c r="H201" s="373"/>
      <c r="I201" s="137"/>
      <c r="J201" s="138"/>
    </row>
    <row r="202" spans="1:10" s="142" customFormat="1" ht="44" customHeight="1">
      <c r="A202" s="143">
        <v>14</v>
      </c>
      <c r="B202" s="371" t="str" cm="1">
        <f t="array" ref="B202">IFERROR(INDEX(Classe[Class Name],
SMALL(IF( EXACT(TEXT($H$161,"0"), Classe[LISTE]),ROW( Classe[LISTE])-ROW(INDEX( Classe[LISTE],1,1))+1,""),ROWS($A$189:$A202))),"")</f>
        <v/>
      </c>
      <c r="C202" s="372"/>
      <c r="D202" s="372"/>
      <c r="E202" s="372"/>
      <c r="F202" s="372"/>
      <c r="G202" s="372"/>
      <c r="H202" s="373"/>
      <c r="I202" s="137"/>
      <c r="J202" s="138"/>
    </row>
    <row r="203" spans="1:10" s="142" customFormat="1" ht="44" customHeight="1">
      <c r="A203" s="143">
        <v>15</v>
      </c>
      <c r="B203" s="371" t="str" cm="1">
        <f t="array" ref="B203">IFERROR(INDEX(Classe[Class Name],
SMALL(IF( EXACT(TEXT($H$161,"0"), Classe[LISTE]),ROW( Classe[LISTE])-ROW(INDEX( Classe[LISTE],1,1))+1,""),ROWS($A$189:$A203))),"")</f>
        <v/>
      </c>
      <c r="C203" s="372"/>
      <c r="D203" s="372"/>
      <c r="E203" s="372"/>
      <c r="F203" s="372"/>
      <c r="G203" s="372"/>
      <c r="H203" s="373"/>
      <c r="I203" s="137"/>
      <c r="J203" s="138"/>
    </row>
    <row r="204" spans="1:10" s="142" customFormat="1" ht="44" customHeight="1">
      <c r="A204" s="140">
        <v>16</v>
      </c>
      <c r="B204" s="371" t="str" cm="1">
        <f t="array" ref="B204">IFERROR(INDEX(Classe[Class Name],
SMALL(IF( EXACT(TEXT($H$161,"0"), Classe[LISTE]),ROW( Classe[LISTE])-ROW(INDEX( Classe[LISTE],1,1))+1,""),ROWS($A$189:$A204))),"")</f>
        <v/>
      </c>
      <c r="C204" s="372"/>
      <c r="D204" s="372"/>
      <c r="E204" s="372"/>
      <c r="F204" s="372"/>
      <c r="G204" s="372"/>
      <c r="H204" s="373"/>
      <c r="I204" s="137"/>
      <c r="J204" s="138"/>
    </row>
    <row r="205" spans="1:10" s="142" customFormat="1" ht="44" customHeight="1">
      <c r="A205" s="143">
        <v>17</v>
      </c>
      <c r="B205" s="371" t="str" cm="1">
        <f t="array" ref="B205">IFERROR(INDEX(Classe[Class Name],
SMALL(IF( EXACT(TEXT($H$161,"0"), Classe[LISTE]),ROW( Classe[LISTE])-ROW(INDEX( Classe[LISTE],1,1))+1,""),ROWS($A$189:$A205))),"")</f>
        <v/>
      </c>
      <c r="C205" s="372"/>
      <c r="D205" s="372"/>
      <c r="E205" s="372"/>
      <c r="F205" s="372"/>
      <c r="G205" s="372"/>
      <c r="H205" s="373"/>
      <c r="I205" s="137"/>
      <c r="J205" s="138"/>
    </row>
    <row r="206" spans="1:10" s="142" customFormat="1" ht="44" customHeight="1">
      <c r="A206" s="143">
        <v>18</v>
      </c>
      <c r="B206" s="371" t="str" cm="1">
        <f t="array" ref="B206">IFERROR(INDEX(Classe[Class Name],
SMALL(IF( EXACT(TEXT($H$161,"0"), Classe[LISTE]),ROW( Classe[LISTE])-ROW(INDEX( Classe[LISTE],1,1))+1,""),ROWS($A$189:$A206))),"")</f>
        <v/>
      </c>
      <c r="C206" s="372"/>
      <c r="D206" s="372"/>
      <c r="E206" s="372"/>
      <c r="F206" s="372"/>
      <c r="G206" s="372"/>
      <c r="H206" s="373"/>
      <c r="I206" s="137"/>
      <c r="J206" s="138"/>
    </row>
    <row r="207" spans="1:10" s="119" customFormat="1" ht="21">
      <c r="A207" s="144"/>
      <c r="B207" s="145"/>
      <c r="C207" s="146"/>
      <c r="D207" s="146"/>
      <c r="E207" s="146"/>
      <c r="F207" s="146"/>
      <c r="G207" s="146"/>
      <c r="H207" s="146"/>
      <c r="I207" s="147"/>
      <c r="J207" s="118"/>
    </row>
    <row r="208" spans="1:10" s="49" customFormat="1" ht="21">
      <c r="A208" s="144"/>
      <c r="B208" s="192" t="s">
        <v>8116</v>
      </c>
      <c r="C208" s="403" t="s">
        <v>8117</v>
      </c>
      <c r="D208" s="403"/>
      <c r="E208" s="403"/>
      <c r="F208" s="403"/>
      <c r="G208" s="403"/>
      <c r="H208" s="403"/>
      <c r="I208" s="137"/>
      <c r="J208" s="118"/>
    </row>
    <row r="209" spans="1:9" s="16" customFormat="1" ht="21">
      <c r="A209" s="193"/>
      <c r="B209" s="194" t="s">
        <v>8108</v>
      </c>
      <c r="C209" s="400" t="s">
        <v>8110</v>
      </c>
      <c r="D209" s="401"/>
      <c r="E209" s="401"/>
      <c r="F209" s="401"/>
      <c r="G209" s="401"/>
      <c r="H209" s="402"/>
      <c r="I209" s="137"/>
    </row>
    <row r="210" spans="1:9" s="16" customFormat="1" ht="21">
      <c r="A210" s="193"/>
      <c r="B210" s="195" t="s">
        <v>8107</v>
      </c>
      <c r="C210" s="404" t="s">
        <v>8111</v>
      </c>
      <c r="D210" s="405"/>
      <c r="E210" s="405"/>
      <c r="F210" s="405"/>
      <c r="G210" s="405"/>
      <c r="H210" s="406"/>
      <c r="I210" s="137"/>
    </row>
    <row r="211" spans="1:9" s="16" customFormat="1" ht="21">
      <c r="A211" s="193"/>
      <c r="B211" s="196"/>
      <c r="C211" s="407" t="s">
        <v>8112</v>
      </c>
      <c r="D211" s="408"/>
      <c r="E211" s="408"/>
      <c r="F211" s="408"/>
      <c r="G211" s="408"/>
      <c r="H211" s="409"/>
      <c r="I211" s="137"/>
    </row>
    <row r="212" spans="1:9" s="16" customFormat="1" ht="21">
      <c r="A212" s="193"/>
      <c r="B212" s="197"/>
      <c r="C212" s="397" t="s">
        <v>8113</v>
      </c>
      <c r="D212" s="398"/>
      <c r="E212" s="398"/>
      <c r="F212" s="398"/>
      <c r="G212" s="398"/>
      <c r="H212" s="399"/>
      <c r="I212" s="137"/>
    </row>
    <row r="213" spans="1:9" s="16" customFormat="1" ht="21">
      <c r="A213" s="193"/>
      <c r="B213" s="195" t="s">
        <v>8109</v>
      </c>
      <c r="C213" s="404" t="s">
        <v>8114</v>
      </c>
      <c r="D213" s="405"/>
      <c r="E213" s="405"/>
      <c r="F213" s="405"/>
      <c r="G213" s="405"/>
      <c r="H213" s="406"/>
      <c r="I213" s="137"/>
    </row>
    <row r="214" spans="1:9" s="16" customFormat="1" ht="21">
      <c r="A214" s="193"/>
      <c r="B214" s="198"/>
      <c r="C214" s="397" t="s">
        <v>8115</v>
      </c>
      <c r="D214" s="398"/>
      <c r="E214" s="398"/>
      <c r="F214" s="398"/>
      <c r="G214" s="398"/>
      <c r="H214" s="399"/>
      <c r="I214" s="137"/>
    </row>
    <row r="215" spans="1:9" s="16" customFormat="1">
      <c r="A215" s="144"/>
      <c r="B215" s="191"/>
      <c r="C215" s="191"/>
      <c r="D215" s="191"/>
      <c r="E215" s="191"/>
      <c r="F215" s="191"/>
      <c r="G215" s="191"/>
      <c r="H215" s="191"/>
    </row>
  </sheetData>
  <sheetProtection algorithmName="SHA-512" hashValue="lipVTRUyC1lwFFLscwX1GQCC4d2mOy00fAfJArn9He2vo06chxMoGTPMv5Q2A44Vf7UVlC0Am7BSZEGc2RWEZQ==" saltValue="QPGzMIHjl+BqXvqj5fiVXg==" spinCount="100000" sheet="1" formatColumns="0"/>
  <mergeCells count="49">
    <mergeCell ref="C214:H214"/>
    <mergeCell ref="C209:H209"/>
    <mergeCell ref="C208:H208"/>
    <mergeCell ref="C210:H210"/>
    <mergeCell ref="C211:H211"/>
    <mergeCell ref="C212:H212"/>
    <mergeCell ref="C213:H213"/>
    <mergeCell ref="B169:H169"/>
    <mergeCell ref="A1:H1"/>
    <mergeCell ref="C161:E161"/>
    <mergeCell ref="B166:H166"/>
    <mergeCell ref="B167:H167"/>
    <mergeCell ref="B168:H168"/>
    <mergeCell ref="B181:H181"/>
    <mergeCell ref="B170:H170"/>
    <mergeCell ref="B171:H171"/>
    <mergeCell ref="B172:H172"/>
    <mergeCell ref="B173:H173"/>
    <mergeCell ref="B174:H174"/>
    <mergeCell ref="B175:H175"/>
    <mergeCell ref="B176:H176"/>
    <mergeCell ref="B177:H177"/>
    <mergeCell ref="B178:H178"/>
    <mergeCell ref="B179:H179"/>
    <mergeCell ref="B180:H180"/>
    <mergeCell ref="B194:H194"/>
    <mergeCell ref="B182:H182"/>
    <mergeCell ref="B183:H183"/>
    <mergeCell ref="B184:H184"/>
    <mergeCell ref="B185:H185"/>
    <mergeCell ref="B186:H186"/>
    <mergeCell ref="B188:H188"/>
    <mergeCell ref="B189:H189"/>
    <mergeCell ref="B190:H190"/>
    <mergeCell ref="B191:H191"/>
    <mergeCell ref="B192:H192"/>
    <mergeCell ref="B193:H193"/>
    <mergeCell ref="B206:H206"/>
    <mergeCell ref="B195:H195"/>
    <mergeCell ref="B196:H196"/>
    <mergeCell ref="B197:H197"/>
    <mergeCell ref="B198:H198"/>
    <mergeCell ref="B199:H199"/>
    <mergeCell ref="B200:H200"/>
    <mergeCell ref="B201:H201"/>
    <mergeCell ref="B202:H202"/>
    <mergeCell ref="B203:H203"/>
    <mergeCell ref="B204:H204"/>
    <mergeCell ref="B205:H205"/>
  </mergeCells>
  <conditionalFormatting sqref="B167:H186">
    <cfRule type="containsText" dxfId="56" priority="2" operator="containsText" text="Class:">
      <formula>NOT(ISERROR(SEARCH("Class:",B167)))</formula>
    </cfRule>
  </conditionalFormatting>
  <conditionalFormatting sqref="B189:H206">
    <cfRule type="containsText" dxfId="55" priority="1" operator="containsText" text="Classe:">
      <formula>NOT(ISERROR(SEARCH("Classe:",B189)))</formula>
    </cfRule>
  </conditionalFormatting>
  <dataValidations count="5">
    <dataValidation type="list" allowBlank="1" showInputMessage="1" showErrorMessage="1" error="Ce numéro de classe n'existe pas.  Le texte doit être identique à celui situé aprés le mot Classe:_x000a_Invalid Class number. The input text must be identical to the text after the word Classe:" sqref="H161" xr:uid="{C3B54D63-BB37-7641-ACC1-E543E8DE5E32}">
      <formula1>$H$3:$H$160</formula1>
    </dataValidation>
    <dataValidation type="custom" allowBlank="1" showInputMessage="1" showErrorMessage="1" error="Assurez-vous qu'il n'y a pas d'espaces au début ou à la fin du texte. / Please ensure there are no trailing or leading spaces." sqref="C163" xr:uid="{CF5A1941-5BF1-C549-A504-6E97F69FA714}">
      <formula1>AND(LEFT($C$163,1)&lt;&gt;" ",RIGHT($C$163,1)&lt;&gt;" ")</formula1>
    </dataValidation>
    <dataValidation type="custom" allowBlank="1" showInputMessage="1" showErrorMessage="1" error="Assurez-vous qu'il n'y a pas d'espaces au début ou à la fin du texte. / Please ensure there are no trailing or leading spaces." sqref="C162" xr:uid="{3FB580D5-09E6-6045-8D52-C9FD81581177}">
      <formula1>AND(LEFT($C$162,1)&lt;&gt;" ",RIGHT($C$162,1)&lt;&gt;" ")</formula1>
    </dataValidation>
    <dataValidation type="custom" allowBlank="1" showInputMessage="1" showErrorMessage="1" error="Assurez-vous qu'il n'y a pas d'espaces au début ou à la fin du texte. / Please ensure there are no trailing or leading spaces." sqref="D164" xr:uid="{F7ECE1F8-E0AB-0E4F-8D90-67FE894CE720}">
      <formula1>AND(LEFT($D$164,1)&lt;&gt;" ",RIGHT($D$164,1)&lt;&gt;" ")</formula1>
    </dataValidation>
    <dataValidation type="custom" allowBlank="1" showInputMessage="1" showErrorMessage="1" error="Assurez-vous qu'il n'y a pas d'espaces au début ou à la fin du texte. / Please ensure there are no trailing or leading spaces." sqref="E164" xr:uid="{6CB971AA-CFB9-524B-91FD-A5D11CB82500}">
      <formula1>AND(LEFT($E$164,1)&lt;&gt;" ",RIGHT($E$164,1)&lt;&gt;" ")</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H148"/>
  <sheetViews>
    <sheetView workbookViewId="0">
      <pane xSplit="2" ySplit="2" topLeftCell="C3" activePane="bottomRight" state="frozen"/>
      <selection activeCell="D9" sqref="D9"/>
      <selection pane="topRight" activeCell="D9" sqref="D9"/>
      <selection pane="bottomLeft" activeCell="D9" sqref="D9"/>
      <selection pane="bottomRight" activeCell="D9" sqref="D9"/>
    </sheetView>
  </sheetViews>
  <sheetFormatPr baseColWidth="10" defaultRowHeight="15.5"/>
  <cols>
    <col min="1" max="1" width="1.5" customWidth="1"/>
    <col min="2" max="2" width="10" style="283" customWidth="1"/>
    <col min="3" max="4" width="138" style="2" customWidth="1"/>
    <col min="5" max="5" width="167.1640625" style="5" customWidth="1"/>
    <col min="6" max="7" width="131.33203125" customWidth="1"/>
    <col min="8" max="8" width="140.33203125" customWidth="1"/>
  </cols>
  <sheetData>
    <row r="1" spans="2:8">
      <c r="E1" s="3"/>
    </row>
    <row r="2" spans="2:8">
      <c r="B2" s="284" t="s">
        <v>2</v>
      </c>
      <c r="C2" s="9" t="s">
        <v>64</v>
      </c>
      <c r="D2" s="9" t="s">
        <v>9024</v>
      </c>
      <c r="E2" s="10" t="s">
        <v>9023</v>
      </c>
      <c r="F2" s="42" t="s">
        <v>72</v>
      </c>
      <c r="G2" s="42" t="s">
        <v>499</v>
      </c>
      <c r="H2" s="42" t="s">
        <v>73</v>
      </c>
    </row>
    <row r="3" spans="2:8">
      <c r="B3" s="285"/>
      <c r="C3" s="199"/>
      <c r="D3" s="249" t="str">
        <f t="shared" ref="D3:D34" si="0">CONCATENATE($B3,"-",C3)</f>
        <v>-</v>
      </c>
      <c r="E3" s="243"/>
      <c r="F3" s="200"/>
      <c r="G3" s="249" t="str">
        <f t="shared" ref="G3:G34" si="1">CONCATENATE($B3,"-",F3)</f>
        <v>-</v>
      </c>
      <c r="H3" s="201"/>
    </row>
    <row r="4" spans="2:8" s="6" customFormat="1">
      <c r="B4" s="283" t="s">
        <v>390</v>
      </c>
      <c r="C4" s="95" t="s">
        <v>106</v>
      </c>
      <c r="D4" s="95" t="str">
        <f t="shared" si="0"/>
        <v>1-Présentoir  amateur, 1 à 5 plantes</v>
      </c>
      <c r="E4" s="7" t="str">
        <f>UPPER(CONCATENATE($B4,"-",C4))</f>
        <v>1-PRÉSENTOIR  AMATEUR, 1 À 5 PLANTES</v>
      </c>
      <c r="F4" t="s">
        <v>242</v>
      </c>
      <c r="G4" t="str">
        <f t="shared" si="1"/>
        <v>1-Amateur exhibit, 1 to 5 plants</v>
      </c>
      <c r="H4" s="7" t="str">
        <f xml:space="preserve"> UPPER(CONCATENATE($B4,"-",F4))</f>
        <v>1-AMATEUR EXHIBIT, 1 TO 5 PLANTS</v>
      </c>
    </row>
    <row r="5" spans="2:8" s="6" customFormat="1">
      <c r="B5" s="283" t="s">
        <v>391</v>
      </c>
      <c r="C5" s="95" t="s">
        <v>107</v>
      </c>
      <c r="D5" s="95" t="str">
        <f t="shared" si="0"/>
        <v>2-Présentoir amateur, 6 à 15 plantes</v>
      </c>
      <c r="E5" s="7" t="str">
        <f t="shared" ref="E5:E68" si="2">UPPER(CONCATENATE($B5,"-",C5))</f>
        <v>2-PRÉSENTOIR AMATEUR, 6 À 15 PLANTES</v>
      </c>
      <c r="F5" t="s">
        <v>243</v>
      </c>
      <c r="G5" t="str">
        <f t="shared" si="1"/>
        <v>2-Amateur exhibit, 6 to 15 plants</v>
      </c>
      <c r="H5" s="7" t="str">
        <f t="shared" ref="H5:H68" si="3" xml:space="preserve"> UPPER(CONCATENATE($B5,"-",F5))</f>
        <v>2-AMATEUR EXHIBIT, 6 TO 15 PLANTS</v>
      </c>
    </row>
    <row r="6" spans="2:8" s="6" customFormat="1">
      <c r="B6" s="286" t="s">
        <v>392</v>
      </c>
      <c r="C6" s="95" t="s">
        <v>108</v>
      </c>
      <c r="D6" s="95" t="str">
        <f t="shared" si="0"/>
        <v>3-Présentoir amateur, 16 à 25 plantes</v>
      </c>
      <c r="E6" s="7" t="str">
        <f t="shared" si="2"/>
        <v>3-PRÉSENTOIR AMATEUR, 16 À 25 PLANTES</v>
      </c>
      <c r="F6" t="s">
        <v>244</v>
      </c>
      <c r="G6" t="str">
        <f t="shared" si="1"/>
        <v>3-Amateur exhibit, 16 to 25 plants</v>
      </c>
      <c r="H6" s="7" t="str">
        <f t="shared" si="3"/>
        <v>3-AMATEUR EXHIBIT, 16 TO 25 PLANTS</v>
      </c>
    </row>
    <row r="7" spans="2:8" s="6" customFormat="1">
      <c r="B7" s="286" t="s">
        <v>393</v>
      </c>
      <c r="C7" s="95" t="s">
        <v>109</v>
      </c>
      <c r="D7" s="95" t="str">
        <f t="shared" si="0"/>
        <v>4-Présentoir amateur, plus de 25 plantes</v>
      </c>
      <c r="E7" s="7" t="str">
        <f t="shared" si="2"/>
        <v>4-PRÉSENTOIR AMATEUR, PLUS DE 25 PLANTES</v>
      </c>
      <c r="F7" t="s">
        <v>245</v>
      </c>
      <c r="G7" t="str">
        <f t="shared" si="1"/>
        <v>4-Amateur exhibit, More than 25 plants</v>
      </c>
      <c r="H7" s="7" t="str">
        <f t="shared" si="3"/>
        <v>4-AMATEUR EXHIBIT, MORE THAN 25 PLANTS</v>
      </c>
    </row>
    <row r="8" spans="2:8" s="6" customFormat="1">
      <c r="B8" s="286" t="s">
        <v>394</v>
      </c>
      <c r="C8" s="95" t="s">
        <v>5</v>
      </c>
      <c r="D8" s="95" t="str">
        <f t="shared" si="0"/>
        <v>5-Présentoir d'un marchand ou d'un éleveur</v>
      </c>
      <c r="E8" s="7" t="str">
        <f t="shared" si="2"/>
        <v>5-PRÉSENTOIR D'UN MARCHAND OU D'UN ÉLEVEUR</v>
      </c>
      <c r="F8" t="s">
        <v>246</v>
      </c>
      <c r="G8" t="str">
        <f t="shared" si="1"/>
        <v>5-Vendor, grower exhibit</v>
      </c>
      <c r="H8" s="7" t="str">
        <f t="shared" si="3"/>
        <v>5-VENDOR, GROWER EXHIBIT</v>
      </c>
    </row>
    <row r="9" spans="2:8" s="6" customFormat="1">
      <c r="B9" s="286" t="s">
        <v>395</v>
      </c>
      <c r="C9" s="95" t="s">
        <v>110</v>
      </c>
      <c r="D9" s="95" t="str">
        <f t="shared" si="0"/>
        <v>6-Présentoir d'une Société orchidophile</v>
      </c>
      <c r="E9" s="7" t="str">
        <f t="shared" si="2"/>
        <v>6-PRÉSENTOIR D'UNE SOCIÉTÉ ORCHIDOPHILE</v>
      </c>
      <c r="F9" t="s">
        <v>67</v>
      </c>
      <c r="G9" t="str">
        <f t="shared" si="1"/>
        <v>6-Orchid Society exhibit</v>
      </c>
      <c r="H9" s="7" t="str">
        <f t="shared" si="3"/>
        <v>6-ORCHID SOCIETY EXHIBIT</v>
      </c>
    </row>
    <row r="10" spans="2:8" s="6" customFormat="1">
      <c r="B10" s="286" t="s">
        <v>396</v>
      </c>
      <c r="C10" s="95" t="s">
        <v>6</v>
      </c>
      <c r="D10" s="95" t="str">
        <f t="shared" si="0"/>
        <v>7-Présentoir éducatif</v>
      </c>
      <c r="E10" s="7" t="str">
        <f t="shared" si="2"/>
        <v>7-PRÉSENTOIR ÉDUCATIF</v>
      </c>
      <c r="F10" t="s">
        <v>68</v>
      </c>
      <c r="G10" t="str">
        <f t="shared" si="1"/>
        <v>7-Educational exhibit</v>
      </c>
      <c r="H10" s="7" t="str">
        <f t="shared" si="3"/>
        <v>7-EDUCATIONAL EXHIBIT</v>
      </c>
    </row>
    <row r="11" spans="2:8" s="6" customFormat="1">
      <c r="B11" s="286" t="s">
        <v>397</v>
      </c>
      <c r="C11" s="95" t="s">
        <v>111</v>
      </c>
      <c r="D11" s="95" t="str">
        <f t="shared" si="0"/>
        <v>15-Epidendrum espèces</v>
      </c>
      <c r="E11" s="7" t="str">
        <f t="shared" si="2"/>
        <v>15-EPIDENDRUM ESPÈCES</v>
      </c>
      <c r="F11" t="s">
        <v>247</v>
      </c>
      <c r="G11" t="str">
        <f t="shared" si="1"/>
        <v>15-Epidendrum species</v>
      </c>
      <c r="H11" s="7" t="str">
        <f t="shared" si="3"/>
        <v>15-EPIDENDRUM SPECIES</v>
      </c>
    </row>
    <row r="12" spans="2:8" s="6" customFormat="1">
      <c r="B12" s="286" t="s">
        <v>398</v>
      </c>
      <c r="C12" s="95" t="s">
        <v>112</v>
      </c>
      <c r="D12" s="95" t="str">
        <f t="shared" si="0"/>
        <v>16-Encyclia espèces</v>
      </c>
      <c r="E12" s="7" t="str">
        <f t="shared" si="2"/>
        <v>16-ENCYCLIA ESPÈCES</v>
      </c>
      <c r="F12" t="s">
        <v>248</v>
      </c>
      <c r="G12" t="str">
        <f t="shared" si="1"/>
        <v>16-Encyclia species</v>
      </c>
      <c r="H12" s="7" t="str">
        <f t="shared" si="3"/>
        <v>16-ENCYCLIA SPECIES</v>
      </c>
    </row>
    <row r="13" spans="2:8" s="6" customFormat="1">
      <c r="B13" s="286" t="s">
        <v>399</v>
      </c>
      <c r="C13" s="95" t="s">
        <v>113</v>
      </c>
      <c r="D13" s="95" t="str">
        <f t="shared" si="0"/>
        <v>17-Epidendrum et Encyclia hybrides</v>
      </c>
      <c r="E13" s="7" t="str">
        <f t="shared" si="2"/>
        <v>17-EPIDENDRUM ET ENCYCLIA HYBRIDES</v>
      </c>
      <c r="F13" t="s">
        <v>249</v>
      </c>
      <c r="G13" t="str">
        <f t="shared" si="1"/>
        <v>17-Epidendrum and Encyclia hybrids</v>
      </c>
      <c r="H13" s="7" t="str">
        <f t="shared" si="3"/>
        <v>17-EPIDENDRUM AND ENCYCLIA HYBRIDS</v>
      </c>
    </row>
    <row r="14" spans="2:8" s="6" customFormat="1">
      <c r="B14" s="286" t="s">
        <v>400</v>
      </c>
      <c r="C14" s="95" t="s">
        <v>114</v>
      </c>
      <c r="D14" s="95" t="str">
        <f t="shared" si="0"/>
        <v>18-Epidendrum et Encyclia hybrides intergénériques</v>
      </c>
      <c r="E14" s="7" t="str">
        <f t="shared" si="2"/>
        <v>18-EPIDENDRUM ET ENCYCLIA HYBRIDES INTERGÉNÉRIQUES</v>
      </c>
      <c r="F14" t="s">
        <v>250</v>
      </c>
      <c r="G14" t="str">
        <f t="shared" si="1"/>
        <v>18-Epidendrum and Encyclia intergeneric hybrids</v>
      </c>
      <c r="H14" s="7" t="str">
        <f t="shared" si="3"/>
        <v>18-EPIDENDRUM AND ENCYCLIA INTERGENERIC HYBRIDS</v>
      </c>
    </row>
    <row r="15" spans="2:8" s="6" customFormat="1">
      <c r="B15" s="286" t="s">
        <v>401</v>
      </c>
      <c r="C15" s="95" t="s">
        <v>115</v>
      </c>
      <c r="D15" s="95" t="str">
        <f t="shared" si="0"/>
        <v>19-Brassavola (incluant Rhycholaelia) espèces, hybrides intra et intergénériques autres que ci-dessus mais excluant Cattleya</v>
      </c>
      <c r="E15" s="7" t="str">
        <f t="shared" si="2"/>
        <v>19-BRASSAVOLA (INCLUANT RHYCHOLAELIA) ESPÈCES, HYBRIDES INTRA ET INTERGÉNÉRIQUES AUTRES QUE CI-DESSUS MAIS EXCLUANT CATTLEYA</v>
      </c>
      <c r="F15" t="s">
        <v>251</v>
      </c>
      <c r="G15" t="str">
        <f t="shared" si="1"/>
        <v>19-Brassavola (including Rhycholaelia) species, hybrids and intergeneric hybrids other than above but excluding Cattleya</v>
      </c>
      <c r="H15" s="7" t="str">
        <f t="shared" si="3"/>
        <v>19-BRASSAVOLA (INCLUDING RHYCHOLAELIA) SPECIES, HYBRIDS AND INTERGENERIC HYBRIDS OTHER THAN ABOVE BUT EXCLUDING CATTLEYA</v>
      </c>
    </row>
    <row r="16" spans="2:8" s="6" customFormat="1">
      <c r="B16" s="286" t="s">
        <v>402</v>
      </c>
      <c r="C16" s="95" t="s">
        <v>116</v>
      </c>
      <c r="D16" s="95" t="str">
        <f t="shared" si="0"/>
        <v xml:space="preserve">20-Broughtonia espèces, hybrides et hybrides intergénériques autres que ci-dessus mais excluant Cattleya </v>
      </c>
      <c r="E16" s="7" t="str">
        <f t="shared" si="2"/>
        <v xml:space="preserve">20-BROUGHTONIA ESPÈCES, HYBRIDES ET HYBRIDES INTERGÉNÉRIQUES AUTRES QUE CI-DESSUS MAIS EXCLUANT CATTLEYA </v>
      </c>
      <c r="F16" t="s">
        <v>252</v>
      </c>
      <c r="G16" t="str">
        <f t="shared" si="1"/>
        <v>20-Broughtonia species, hybrids and intergeneric hybrids other than above excluding Cattleya</v>
      </c>
      <c r="H16" s="7" t="str">
        <f t="shared" si="3"/>
        <v>20-BROUGHTONIA SPECIES, HYBRIDS AND INTERGENERIC HYBRIDS OTHER THAN ABOVE EXCLUDING CATTLEYA</v>
      </c>
    </row>
    <row r="17" spans="2:8" s="6" customFormat="1">
      <c r="B17" s="286" t="s">
        <v>403</v>
      </c>
      <c r="C17" s="95" t="s">
        <v>117</v>
      </c>
      <c r="D17" s="95" t="str">
        <f t="shared" si="0"/>
        <v>21-Laelia espèces, hybrides et hybrides intergénériques autres que ci-dessus mais excluant Cattleya</v>
      </c>
      <c r="E17" s="7" t="str">
        <f t="shared" si="2"/>
        <v>21-LAELIA ESPÈCES, HYBRIDES ET HYBRIDES INTERGÉNÉRIQUES AUTRES QUE CI-DESSUS MAIS EXCLUANT CATTLEYA</v>
      </c>
      <c r="F17" t="s">
        <v>253</v>
      </c>
      <c r="G17" t="str">
        <f t="shared" si="1"/>
        <v>21-Laelia species, hybrids and intergeneric hybrids other than above but excluding Cattleya</v>
      </c>
      <c r="H17" s="7" t="str">
        <f t="shared" si="3"/>
        <v>21-LAELIA SPECIES, HYBRIDS AND INTERGENERIC HYBRIDS OTHER THAN ABOVE BUT EXCLUDING CATTLEYA</v>
      </c>
    </row>
    <row r="18" spans="2:8" s="6" customFormat="1">
      <c r="B18" s="286" t="s">
        <v>404</v>
      </c>
      <c r="C18" s="95" t="s">
        <v>118</v>
      </c>
      <c r="D18" s="95" t="str">
        <f t="shared" si="0"/>
        <v>23-Cattleya espèces</v>
      </c>
      <c r="E18" s="7" t="str">
        <f t="shared" si="2"/>
        <v>23-CATTLEYA ESPÈCES</v>
      </c>
      <c r="F18" t="s">
        <v>254</v>
      </c>
      <c r="G18" t="str">
        <f t="shared" si="1"/>
        <v>23-Cattleya species</v>
      </c>
      <c r="H18" s="7" t="str">
        <f t="shared" si="3"/>
        <v>23-CATTLEYA SPECIES</v>
      </c>
    </row>
    <row r="19" spans="2:8" s="6" customFormat="1">
      <c r="B19" s="283" t="s">
        <v>8</v>
      </c>
      <c r="C19" s="95" t="s">
        <v>119</v>
      </c>
      <c r="D19" s="95" t="str">
        <f t="shared" si="0"/>
        <v>23a-Genres alliés aux Cattleya espèces autres que ci-dessus</v>
      </c>
      <c r="E19" s="7" t="str">
        <f t="shared" si="2"/>
        <v>23A-GENRES ALLIÉS AUX CATTLEYA ESPÈCES AUTRES QUE CI-DESSUS</v>
      </c>
      <c r="F19" t="s">
        <v>255</v>
      </c>
      <c r="G19" t="str">
        <f t="shared" si="1"/>
        <v>23a-Genera allied to Cattleya species other than above</v>
      </c>
      <c r="H19" s="7" t="str">
        <f t="shared" si="3"/>
        <v>23A-GENERA ALLIED TO CATTLEYA SPECIES OTHER THAN ABOVE</v>
      </c>
    </row>
    <row r="20" spans="2:8" s="6" customFormat="1">
      <c r="B20" s="286" t="s">
        <v>405</v>
      </c>
      <c r="C20" s="95" t="s">
        <v>120</v>
      </c>
      <c r="D20" s="95" t="str">
        <f t="shared" si="0"/>
        <v>24-Cattleya hybrides et hybrides intergénériques autres que ci-dessus - Blancs</v>
      </c>
      <c r="E20" s="7" t="str">
        <f t="shared" si="2"/>
        <v>24-CATTLEYA HYBRIDES ET HYBRIDES INTERGÉNÉRIQUES AUTRES QUE CI-DESSUS - BLANCS</v>
      </c>
      <c r="F20" t="s">
        <v>256</v>
      </c>
      <c r="G20" t="str">
        <f t="shared" si="1"/>
        <v>24-Cattleya hybrids and intergeneric hybrids other than above - White</v>
      </c>
      <c r="H20" s="7" t="str">
        <f t="shared" si="3"/>
        <v>24-CATTLEYA HYBRIDS AND INTERGENERIC HYBRIDS OTHER THAN ABOVE - WHITE</v>
      </c>
    </row>
    <row r="21" spans="2:8" s="6" customFormat="1">
      <c r="B21" s="286" t="s">
        <v>406</v>
      </c>
      <c r="C21" s="95" t="s">
        <v>121</v>
      </c>
      <c r="D21" s="95" t="str">
        <f t="shared" si="0"/>
        <v>25-Cattleya hybrides et hybrides intergénériques autres que ci-dessus - Semi-alba (blanc à labelle rouge/pourpre)</v>
      </c>
      <c r="E21" s="7" t="str">
        <f t="shared" si="2"/>
        <v>25-CATTLEYA HYBRIDES ET HYBRIDES INTERGÉNÉRIQUES AUTRES QUE CI-DESSUS - SEMI-ALBA (BLANC À LABELLE ROUGE/POURPRE)</v>
      </c>
      <c r="F21" t="s">
        <v>257</v>
      </c>
      <c r="G21" t="str">
        <f t="shared" si="1"/>
        <v>25-Cattleya hybrids and intergeneric hybrids other than above - Semi-alba (White with red/purple lip)</v>
      </c>
      <c r="H21" s="7" t="str">
        <f t="shared" si="3"/>
        <v>25-CATTLEYA HYBRIDS AND INTERGENERIC HYBRIDS OTHER THAN ABOVE - SEMI-ALBA (WHITE WITH RED/PURPLE LIP)</v>
      </c>
    </row>
    <row r="22" spans="2:8" s="6" customFormat="1">
      <c r="B22" s="286" t="s">
        <v>407</v>
      </c>
      <c r="C22" s="95" t="s">
        <v>122</v>
      </c>
      <c r="D22" s="95" t="str">
        <f t="shared" si="0"/>
        <v>26-Cattleya hybrides et hybrides intergénériques autres que ci-dessus - Rouges/Rouge-Lavande</v>
      </c>
      <c r="E22" s="7" t="str">
        <f t="shared" si="2"/>
        <v>26-CATTLEYA HYBRIDES ET HYBRIDES INTERGÉNÉRIQUES AUTRES QUE CI-DESSUS - ROUGES/ROUGE-LAVANDE</v>
      </c>
      <c r="F22" t="s">
        <v>258</v>
      </c>
      <c r="G22" t="str">
        <f t="shared" si="1"/>
        <v>26-Cattleya hybrids and intergeneric hybrids other than above - Red/Red-Lavender</v>
      </c>
      <c r="H22" s="7" t="str">
        <f t="shared" si="3"/>
        <v>26-CATTLEYA HYBRIDS AND INTERGENERIC HYBRIDS OTHER THAN ABOVE - RED/RED-LAVENDER</v>
      </c>
    </row>
    <row r="23" spans="2:8" s="6" customFormat="1">
      <c r="B23" s="286" t="s">
        <v>408</v>
      </c>
      <c r="C23" s="95" t="s">
        <v>123</v>
      </c>
      <c r="D23" s="95" t="str">
        <f t="shared" si="0"/>
        <v>27-Cattleya hybrides et hybrides intergénériques autres que ci-dessus - Jaunes/Orange</v>
      </c>
      <c r="E23" s="7" t="str">
        <f t="shared" si="2"/>
        <v>27-CATTLEYA HYBRIDES ET HYBRIDES INTERGÉNÉRIQUES AUTRES QUE CI-DESSUS - JAUNES/ORANGE</v>
      </c>
      <c r="F23" t="s">
        <v>259</v>
      </c>
      <c r="G23" t="str">
        <f t="shared" si="1"/>
        <v>27-Cattleya hybrids and intergeneric hybrids other than above - Yellow/Orange</v>
      </c>
      <c r="H23" s="7" t="str">
        <f t="shared" si="3"/>
        <v>27-CATTLEYA HYBRIDS AND INTERGENERIC HYBRIDS OTHER THAN ABOVE - YELLOW/ORANGE</v>
      </c>
    </row>
    <row r="24" spans="2:8" s="6" customFormat="1">
      <c r="B24" s="286" t="s">
        <v>409</v>
      </c>
      <c r="C24" s="95" t="s">
        <v>124</v>
      </c>
      <c r="D24" s="95" t="str">
        <f t="shared" si="0"/>
        <v>28-Cattleya hybrides et hybrides intergénériques autres que ci-dessus - Vert</v>
      </c>
      <c r="E24" s="7" t="str">
        <f t="shared" si="2"/>
        <v>28-CATTLEYA HYBRIDES ET HYBRIDES INTERGÉNÉRIQUES AUTRES QUE CI-DESSUS - VERT</v>
      </c>
      <c r="F24" t="s">
        <v>260</v>
      </c>
      <c r="G24" t="str">
        <f t="shared" si="1"/>
        <v>28-Cattleya hybrids and intergeneric hybrids other than above - Green</v>
      </c>
      <c r="H24" s="7" t="str">
        <f t="shared" si="3"/>
        <v>28-CATTLEYA HYBRIDS AND INTERGENERIC HYBRIDS OTHER THAN ABOVE - GREEN</v>
      </c>
    </row>
    <row r="25" spans="2:8" s="6" customFormat="1">
      <c r="B25" s="286" t="s">
        <v>410</v>
      </c>
      <c r="C25" s="95" t="s">
        <v>125</v>
      </c>
      <c r="D25" s="95" t="str">
        <f t="shared" si="0"/>
        <v>29-Cattleya hybrides et hybrides intergénériques autres que ci-dessus - Lavande/Mauve/Pourpre</v>
      </c>
      <c r="E25" s="7" t="str">
        <f t="shared" si="2"/>
        <v>29-CATTLEYA HYBRIDES ET HYBRIDES INTERGÉNÉRIQUES AUTRES QUE CI-DESSUS - LAVANDE/MAUVE/POURPRE</v>
      </c>
      <c r="F25" t="s">
        <v>261</v>
      </c>
      <c r="G25" t="str">
        <f t="shared" si="1"/>
        <v>29-Cattleya hybrids and intergeneric hybrids other than above - Lavender/Mauve/Purple</v>
      </c>
      <c r="H25" s="7" t="str">
        <f t="shared" si="3"/>
        <v>29-CATTLEYA HYBRIDS AND INTERGENERIC HYBRIDS OTHER THAN ABOVE - LAVENDER/MAUVE/PURPLE</v>
      </c>
    </row>
    <row r="26" spans="2:8" s="6" customFormat="1">
      <c r="B26" s="286" t="s">
        <v>411</v>
      </c>
      <c r="C26" s="95" t="s">
        <v>126</v>
      </c>
      <c r="D26" s="95" t="str">
        <f t="shared" si="0"/>
        <v>30-Cattleya hybrides et hybrides intergénériques autres que ci-dessus - « Splash » toutes couleurs</v>
      </c>
      <c r="E26" s="7" t="str">
        <f t="shared" si="2"/>
        <v>30-CATTLEYA HYBRIDES ET HYBRIDES INTERGÉNÉRIQUES AUTRES QUE CI-DESSUS - « SPLASH » TOUTES COULEURS</v>
      </c>
      <c r="F26" t="s">
        <v>262</v>
      </c>
      <c r="G26" t="str">
        <f t="shared" si="1"/>
        <v>30-Cattleya hybrids and intergeneric hybrids other than above - "Splash" any color</v>
      </c>
      <c r="H26" s="7" t="str">
        <f t="shared" si="3"/>
        <v>30-CATTLEYA HYBRIDS AND INTERGENERIC HYBRIDS OTHER THAN ABOVE - "SPLASH" ANY COLOR</v>
      </c>
    </row>
    <row r="27" spans="2:8" s="6" customFormat="1">
      <c r="B27" s="283" t="s">
        <v>9</v>
      </c>
      <c r="C27" s="95" t="s">
        <v>127</v>
      </c>
      <c r="D27" s="95" t="str">
        <f t="shared" si="0"/>
        <v>30a-Cattleya hybrides et hybrides intergénériques autres que ci-dessus - autres couleurs</v>
      </c>
      <c r="E27" s="7" t="str">
        <f t="shared" si="2"/>
        <v>30A-CATTLEYA HYBRIDES ET HYBRIDES INTERGÉNÉRIQUES AUTRES QUE CI-DESSUS - AUTRES COULEURS</v>
      </c>
      <c r="F27" t="s">
        <v>263</v>
      </c>
      <c r="G27" t="str">
        <f t="shared" si="1"/>
        <v>30a-Cattleya hybrids and intergeneric hybrids other than above - other colors</v>
      </c>
      <c r="H27" s="7" t="str">
        <f t="shared" si="3"/>
        <v>30A-CATTLEYA HYBRIDS AND INTERGENERIC HYBRIDS OTHER THAN ABOVE - OTHER COLORS</v>
      </c>
    </row>
    <row r="28" spans="2:8" s="6" customFormat="1">
      <c r="B28" s="286" t="s">
        <v>412</v>
      </c>
      <c r="C28" s="95" t="s">
        <v>128</v>
      </c>
      <c r="D28" s="95" t="str">
        <f t="shared" si="0"/>
        <v>31-Genres alliés aux Cattleya hybrides et hybrides intergénériques autres que ci-dessus</v>
      </c>
      <c r="E28" s="7" t="str">
        <f t="shared" si="2"/>
        <v>31-GENRES ALLIÉS AUX CATTLEYA HYBRIDES ET HYBRIDES INTERGÉNÉRIQUES AUTRES QUE CI-DESSUS</v>
      </c>
      <c r="F28" t="s">
        <v>264</v>
      </c>
      <c r="G28" t="str">
        <f t="shared" si="1"/>
        <v>31-Genera allied to Cattleya  hybrids and intergeneric hybrids other than above</v>
      </c>
      <c r="H28" s="7" t="str">
        <f t="shared" si="3"/>
        <v>31-GENERA ALLIED TO CATTLEYA  HYBRIDS AND INTERGENERIC HYBRIDS OTHER THAN ABOVE</v>
      </c>
    </row>
    <row r="29" spans="2:8" ht="31">
      <c r="B29" s="286" t="s">
        <v>413</v>
      </c>
      <c r="C29" s="95" t="s">
        <v>129</v>
      </c>
      <c r="D29" s="95" t="str">
        <f t="shared" si="0"/>
        <v>32-Cattleya et genres alliés espèces, hybrides et hybrides intergénériques - Miniatures - hauteur de la plante excluant l'inflorescence 10 pouces (25 cm) ou moins</v>
      </c>
      <c r="E29" s="7" t="str">
        <f t="shared" si="2"/>
        <v>32-CATTLEYA ET GENRES ALLIÉS ESPÈCES, HYBRIDES ET HYBRIDES INTERGÉNÉRIQUES - MINIATURES - HAUTEUR DE LA PLANTE EXCLUANT L'INFLORESCENCE 10 POUCES (25 CM) OU MOINS</v>
      </c>
      <c r="F29" t="s">
        <v>265</v>
      </c>
      <c r="G29" t="str">
        <f t="shared" si="1"/>
        <v>32-Cattleya and allied genera species, hybrids and intergeneric hybrids - Miniatures - total height of plant 10 inches (25 cm) or less excluding inflorescence</v>
      </c>
      <c r="H29" s="7" t="str">
        <f t="shared" si="3"/>
        <v>32-CATTLEYA AND ALLIED GENERA SPECIES, HYBRIDS AND INTERGENERIC HYBRIDS - MINIATURES - TOTAL HEIGHT OF PLANT 10 INCHES (25 CM) OR LESS EXCLUDING INFLORESCENCE</v>
      </c>
    </row>
    <row r="30" spans="2:8">
      <c r="B30" s="286" t="s">
        <v>414</v>
      </c>
      <c r="C30" s="95" t="s">
        <v>7521</v>
      </c>
      <c r="D30" s="95" t="str">
        <f t="shared" si="0"/>
        <v>33-Paphiopedilum espèces - Sections Concoloria, Emersoniana et Parvisepalum</v>
      </c>
      <c r="E30" s="7" t="str">
        <f t="shared" si="2"/>
        <v>33-PAPHIOPEDILUM ESPÈCES - SECTIONS CONCOLORIA, EMERSONIANA ET PARVISEPALUM</v>
      </c>
      <c r="F30" t="s">
        <v>8119</v>
      </c>
      <c r="G30" t="str">
        <f t="shared" si="1"/>
        <v>33-Paphiopedilum species - Sections Concoloria, Emersoniana and Parvisepalum</v>
      </c>
      <c r="H30" s="7" t="str">
        <f t="shared" si="3"/>
        <v>33-PAPHIOPEDILUM SPECIES - SECTIONS CONCOLORIA, EMERSONIANA AND PARVISEPALUM</v>
      </c>
    </row>
    <row r="31" spans="2:8">
      <c r="B31" s="286" t="s">
        <v>415</v>
      </c>
      <c r="C31" s="95" t="s">
        <v>7523</v>
      </c>
      <c r="D31" s="95" t="str">
        <f t="shared" si="0"/>
        <v>34-Paphiopedilum espèces - multifloraux, Sections Coryopedilum et Pardalopetalum</v>
      </c>
      <c r="E31" s="7" t="str">
        <f t="shared" si="2"/>
        <v>34-PAPHIOPEDILUM ESPÈCES - MULTIFLORAUX, SECTIONS CORYOPEDILUM ET PARDALOPETALUM</v>
      </c>
      <c r="F31" t="s">
        <v>8120</v>
      </c>
      <c r="G31" t="str">
        <f t="shared" si="1"/>
        <v>34-Paphiopedilum species - multiflorals - Sections Coryopedilum et Pardalopetalum</v>
      </c>
      <c r="H31" s="7" t="str">
        <f t="shared" si="3"/>
        <v>34-PAPHIOPEDILUM SPECIES - MULTIFLORALS - SECTIONS CORYOPEDILUM ET PARDALOPETALUM</v>
      </c>
    </row>
    <row r="32" spans="2:8">
      <c r="B32" s="283" t="s">
        <v>10</v>
      </c>
      <c r="C32" s="95" t="s">
        <v>7525</v>
      </c>
      <c r="D32" s="95" t="str">
        <f t="shared" si="0"/>
        <v>34a-Paphiopedilum espèces - Sections Ceratopetalum, Paphiopedilum, et Pumilum</v>
      </c>
      <c r="E32" s="7" t="str">
        <f t="shared" si="2"/>
        <v>34A-PAPHIOPEDILUM ESPÈCES - SECTIONS CERATOPETALUM, PAPHIOPEDILUM, ET PUMILUM</v>
      </c>
      <c r="F32" t="s">
        <v>8121</v>
      </c>
      <c r="G32" t="str">
        <f t="shared" si="1"/>
        <v>34a-Paphiopedilum species - Sections Ceratopetalum, Paphiopedilum and Pumilum</v>
      </c>
      <c r="H32" s="7" t="str">
        <f t="shared" si="3"/>
        <v>34A-PAPHIOPEDILUM SPECIES - SECTIONS CERATOPETALUM, PAPHIOPEDILUM AND PUMILUM</v>
      </c>
    </row>
    <row r="33" spans="2:8">
      <c r="B33" s="286" t="s">
        <v>416</v>
      </c>
      <c r="C33" s="95" t="s">
        <v>7527</v>
      </c>
      <c r="D33" s="95" t="str">
        <f t="shared" si="0"/>
        <v>35-Paphiopedilum espèces - Sections Barbata, Cochlopetalum et Megastaminodium</v>
      </c>
      <c r="E33" s="7" t="str">
        <f t="shared" si="2"/>
        <v>35-PAPHIOPEDILUM ESPÈCES - SECTIONS BARBATA, COCHLOPETALUM ET MEGASTAMINODIUM</v>
      </c>
      <c r="F33" t="s">
        <v>8122</v>
      </c>
      <c r="G33" t="str">
        <f t="shared" si="1"/>
        <v>35-Paphiopedilum species - Sections Barbata, Cochlopetalum and Megastaminodium</v>
      </c>
      <c r="H33" s="7" t="str">
        <f t="shared" si="3"/>
        <v>35-PAPHIOPEDILUM SPECIES - SECTIONS BARBATA, COCHLOPETALUM AND MEGASTAMINODIUM</v>
      </c>
    </row>
    <row r="34" spans="2:8">
      <c r="B34" s="286" t="s">
        <v>417</v>
      </c>
      <c r="C34" s="95" t="s">
        <v>130</v>
      </c>
      <c r="D34" s="95" t="str">
        <f t="shared" si="0"/>
        <v>36-Paphiopedilum hybrides primaires et complexes - Vinicolores(5)</v>
      </c>
      <c r="E34" s="7" t="str">
        <f t="shared" si="2"/>
        <v>36-PAPHIOPEDILUM HYBRIDES PRIMAIRES ET COMPLEXES - VINICOLORES(5)</v>
      </c>
      <c r="F34" t="s">
        <v>266</v>
      </c>
      <c r="G34" t="str">
        <f t="shared" si="1"/>
        <v>36-Paphiopedilum primary and complex hybrids - Vinicolors(5)</v>
      </c>
      <c r="H34" s="7" t="str">
        <f t="shared" si="3"/>
        <v>36-PAPHIOPEDILUM PRIMARY AND COMPLEX HYBRIDS - VINICOLORS(5)</v>
      </c>
    </row>
    <row r="35" spans="2:8">
      <c r="B35" s="283" t="s">
        <v>11</v>
      </c>
      <c r="C35" s="95" t="s">
        <v>131</v>
      </c>
      <c r="D35" s="95" t="str">
        <f t="shared" ref="D35:D66" si="4">CONCATENATE($B35,"-",C35)</f>
        <v>37a-Paphiopedilum hybrides primaires - Blancs(5)</v>
      </c>
      <c r="E35" s="7" t="str">
        <f t="shared" si="2"/>
        <v>37A-PAPHIOPEDILUM HYBRIDES PRIMAIRES - BLANCS(5)</v>
      </c>
      <c r="F35" t="s">
        <v>267</v>
      </c>
      <c r="G35" t="str">
        <f t="shared" ref="G35:G66" si="5">CONCATENATE($B35,"-",F35)</f>
        <v>37a-Paphiopedilum primary hybrids - White(5)</v>
      </c>
      <c r="H35" s="7" t="str">
        <f t="shared" si="3"/>
        <v>37A-PAPHIOPEDILUM PRIMARY HYBRIDS - WHITE(5)</v>
      </c>
    </row>
    <row r="36" spans="2:8">
      <c r="B36" s="283" t="s">
        <v>12</v>
      </c>
      <c r="C36" s="95" t="s">
        <v>132</v>
      </c>
      <c r="D36" s="95" t="str">
        <f t="shared" si="4"/>
        <v>37b-Paphiopedilum hybrides primaires - Verts/Jaunes(5)</v>
      </c>
      <c r="E36" s="7" t="str">
        <f t="shared" si="2"/>
        <v>37B-PAPHIOPEDILUM HYBRIDES PRIMAIRES - VERTS/JAUNES(5)</v>
      </c>
      <c r="F36" t="s">
        <v>268</v>
      </c>
      <c r="G36" t="str">
        <f t="shared" si="5"/>
        <v>37b-Paphiopedilum primary hybrids - Green/Yellow(5)</v>
      </c>
      <c r="H36" s="7" t="str">
        <f t="shared" si="3"/>
        <v>37B-PAPHIOPEDILUM PRIMARY HYBRIDS - GREEN/YELLOW(5)</v>
      </c>
    </row>
    <row r="37" spans="2:8">
      <c r="B37" s="283" t="s">
        <v>13</v>
      </c>
      <c r="C37" s="95" t="s">
        <v>133</v>
      </c>
      <c r="D37" s="95" t="str">
        <f t="shared" si="4"/>
        <v>37c-Paphiopedilum hybrides primaires - Bronze/Acajou(5)</v>
      </c>
      <c r="E37" s="7" t="str">
        <f t="shared" si="2"/>
        <v>37C-PAPHIOPEDILUM HYBRIDES PRIMAIRES - BRONZE/ACAJOU(5)</v>
      </c>
      <c r="F37" t="s">
        <v>269</v>
      </c>
      <c r="G37" t="str">
        <f t="shared" si="5"/>
        <v>37c-Paphiopedilum primary hybrids - Bronze/Mahogany(5)</v>
      </c>
      <c r="H37" s="7" t="str">
        <f t="shared" si="3"/>
        <v>37C-PAPHIOPEDILUM PRIMARY HYBRIDS - BRONZE/MAHOGANY(5)</v>
      </c>
    </row>
    <row r="38" spans="2:8">
      <c r="B38" s="283" t="s">
        <v>14</v>
      </c>
      <c r="C38" s="95" t="s">
        <v>134</v>
      </c>
      <c r="D38" s="95" t="str">
        <f t="shared" si="4"/>
        <v>37d-Paphiopedilum hybrides primaires - Rouges/Roses(5)</v>
      </c>
      <c r="E38" s="7" t="str">
        <f t="shared" si="2"/>
        <v>37D-PAPHIOPEDILUM HYBRIDES PRIMAIRES - ROUGES/ROSES(5)</v>
      </c>
      <c r="F38" t="s">
        <v>270</v>
      </c>
      <c r="G38" t="str">
        <f t="shared" si="5"/>
        <v>37d-Paphiopedilum primary hybrids - Red/Pink(5)</v>
      </c>
      <c r="H38" s="7" t="str">
        <f t="shared" si="3"/>
        <v>37D-PAPHIOPEDILUM PRIMARY HYBRIDS - RED/PINK(5)</v>
      </c>
    </row>
    <row r="39" spans="2:8">
      <c r="B39" s="283" t="s">
        <v>15</v>
      </c>
      <c r="C39" s="95" t="s">
        <v>135</v>
      </c>
      <c r="D39" s="95" t="str">
        <f t="shared" si="4"/>
        <v>37e-Paphiopedilum hybrides primaires - autres couleurs(5)</v>
      </c>
      <c r="E39" s="7" t="str">
        <f t="shared" si="2"/>
        <v>37E-PAPHIOPEDILUM HYBRIDES PRIMAIRES - AUTRES COULEURS(5)</v>
      </c>
      <c r="F39" t="s">
        <v>271</v>
      </c>
      <c r="G39" t="str">
        <f t="shared" si="5"/>
        <v>37e-Paphiopedilum primary hybrids - other colors(5)</v>
      </c>
      <c r="H39" s="7" t="str">
        <f t="shared" si="3"/>
        <v>37E-PAPHIOPEDILUM PRIMARY HYBRIDS - OTHER COLORS(5)</v>
      </c>
    </row>
    <row r="40" spans="2:8">
      <c r="B40" s="283" t="s">
        <v>16</v>
      </c>
      <c r="C40" s="95" t="s">
        <v>136</v>
      </c>
      <c r="D40" s="95" t="str">
        <f t="shared" si="4"/>
        <v>38a-Paphiopedilum hybrides complexes - Blancs(5)</v>
      </c>
      <c r="E40" s="7" t="str">
        <f t="shared" si="2"/>
        <v>38A-PAPHIOPEDILUM HYBRIDES COMPLEXES - BLANCS(5)</v>
      </c>
      <c r="F40" t="s">
        <v>272</v>
      </c>
      <c r="G40" t="str">
        <f t="shared" si="5"/>
        <v>38a-Paphiopedilum complex hybrids - White(5)</v>
      </c>
      <c r="H40" s="7" t="str">
        <f t="shared" si="3"/>
        <v>38A-PAPHIOPEDILUM COMPLEX HYBRIDS - WHITE(5)</v>
      </c>
    </row>
    <row r="41" spans="2:8">
      <c r="B41" s="283" t="s">
        <v>17</v>
      </c>
      <c r="C41" s="95" t="s">
        <v>137</v>
      </c>
      <c r="D41" s="95" t="str">
        <f t="shared" si="4"/>
        <v>38b-Paphiopedilum hybrides complexes - Verts/Jaunes(5)</v>
      </c>
      <c r="E41" s="7" t="str">
        <f t="shared" si="2"/>
        <v>38B-PAPHIOPEDILUM HYBRIDES COMPLEXES - VERTS/JAUNES(5)</v>
      </c>
      <c r="F41" t="s">
        <v>273</v>
      </c>
      <c r="G41" t="str">
        <f t="shared" si="5"/>
        <v>38b-Paphiopedilum complex hybrids - Green/Yellow(5)</v>
      </c>
      <c r="H41" s="7" t="str">
        <f t="shared" si="3"/>
        <v>38B-PAPHIOPEDILUM COMPLEX HYBRIDS - GREEN/YELLOW(5)</v>
      </c>
    </row>
    <row r="42" spans="2:8">
      <c r="B42" s="283" t="s">
        <v>18</v>
      </c>
      <c r="C42" s="95" t="s">
        <v>9015</v>
      </c>
      <c r="D42" s="95" t="str">
        <f t="shared" si="4"/>
        <v>38c-Paphiopedilum hybrides complexes - Bronze/Acajou(5)</v>
      </c>
      <c r="E42" s="7" t="str">
        <f t="shared" si="2"/>
        <v>38C-PAPHIOPEDILUM HYBRIDES COMPLEXES - BRONZE/ACAJOU(5)</v>
      </c>
      <c r="F42" t="s">
        <v>274</v>
      </c>
      <c r="G42" t="str">
        <f t="shared" si="5"/>
        <v>38c-Paphiopedilum complex hybrids - Bronze/Mahogany(5)</v>
      </c>
      <c r="H42" s="7" t="str">
        <f t="shared" si="3"/>
        <v>38C-PAPHIOPEDILUM COMPLEX HYBRIDS - BRONZE/MAHOGANY(5)</v>
      </c>
    </row>
    <row r="43" spans="2:8">
      <c r="B43" s="283" t="s">
        <v>19</v>
      </c>
      <c r="C43" s="95" t="s">
        <v>138</v>
      </c>
      <c r="D43" s="95" t="str">
        <f t="shared" si="4"/>
        <v>38d-Paphiopedilum hybrides complexes - Rouges/Roses(5)</v>
      </c>
      <c r="E43" s="7" t="str">
        <f t="shared" si="2"/>
        <v>38D-PAPHIOPEDILUM HYBRIDES COMPLEXES - ROUGES/ROSES(5)</v>
      </c>
      <c r="F43" t="s">
        <v>275</v>
      </c>
      <c r="G43" t="str">
        <f t="shared" si="5"/>
        <v>38d-Paphiopedilum complex hybrids - Red/Pink(5)</v>
      </c>
      <c r="H43" s="7" t="str">
        <f t="shared" si="3"/>
        <v>38D-PAPHIOPEDILUM COMPLEX HYBRIDS - RED/PINK(5)</v>
      </c>
    </row>
    <row r="44" spans="2:8">
      <c r="B44" s="283" t="s">
        <v>20</v>
      </c>
      <c r="C44" s="95" t="s">
        <v>139</v>
      </c>
      <c r="D44" s="95" t="str">
        <f t="shared" si="4"/>
        <v>38e-Paphiopedilum hybrides complexes - autres couleurs(5)</v>
      </c>
      <c r="E44" s="7" t="str">
        <f t="shared" si="2"/>
        <v>38E-PAPHIOPEDILUM HYBRIDES COMPLEXES - AUTRES COULEURS(5)</v>
      </c>
      <c r="F44" t="s">
        <v>276</v>
      </c>
      <c r="G44" t="str">
        <f t="shared" si="5"/>
        <v>38e-Paphiopedilum complex hybrids - other colors(5)</v>
      </c>
      <c r="H44" s="7" t="str">
        <f t="shared" si="3"/>
        <v>38E-PAPHIOPEDILUM COMPLEX HYBRIDS - OTHER COLORS(5)</v>
      </c>
    </row>
    <row r="45" spans="2:8">
      <c r="B45" s="283" t="s">
        <v>21</v>
      </c>
      <c r="C45" s="95" t="s">
        <v>140</v>
      </c>
      <c r="D45" s="95" t="str">
        <f t="shared" si="4"/>
        <v>44a-Phragmipedium espèces à longs pétales (longueur minimale des pétales: 15 cm)</v>
      </c>
      <c r="E45" s="7" t="str">
        <f t="shared" si="2"/>
        <v>44A-PHRAGMIPEDIUM ESPÈCES À LONGS PÉTALES (LONGUEUR MINIMALE DES PÉTALES: 15 CM)</v>
      </c>
      <c r="F45" t="s">
        <v>277</v>
      </c>
      <c r="G45" t="str">
        <f t="shared" si="5"/>
        <v>44a-Phragmipedium species with long petals (minimum petal length: 15cm)</v>
      </c>
      <c r="H45" s="7" t="str">
        <f t="shared" si="3"/>
        <v>44A-PHRAGMIPEDIUM SPECIES WITH LONG PETALS (MINIMUM PETAL LENGTH: 15CM)</v>
      </c>
    </row>
    <row r="46" spans="2:8">
      <c r="B46" s="283" t="s">
        <v>22</v>
      </c>
      <c r="C46" s="95" t="s">
        <v>141</v>
      </c>
      <c r="D46" s="95" t="str">
        <f t="shared" si="4"/>
        <v>44b-Phragmipedium espèces - Rose /Jaune /Rouge /Orange, autre que ci-dessus</v>
      </c>
      <c r="E46" s="7" t="str">
        <f t="shared" si="2"/>
        <v>44B-PHRAGMIPEDIUM ESPÈCES - ROSE /JAUNE /ROUGE /ORANGE, AUTRE QUE CI-DESSUS</v>
      </c>
      <c r="F46" t="s">
        <v>278</v>
      </c>
      <c r="G46" t="str">
        <f t="shared" si="5"/>
        <v>44b-Phragmipedium species - Pink/Yellow/Red/Orange, other than above</v>
      </c>
      <c r="H46" s="7" t="str">
        <f t="shared" si="3"/>
        <v>44B-PHRAGMIPEDIUM SPECIES - PINK/YELLOW/RED/ORANGE, OTHER THAN ABOVE</v>
      </c>
    </row>
    <row r="47" spans="2:8">
      <c r="B47" s="283" t="s">
        <v>23</v>
      </c>
      <c r="C47" s="95" t="s">
        <v>142</v>
      </c>
      <c r="D47" s="95" t="str">
        <f t="shared" si="4"/>
        <v>44c-Phragmipedium espèces - Vert/Brun, autre que ci-dessus</v>
      </c>
      <c r="E47" s="7" t="str">
        <f t="shared" si="2"/>
        <v>44C-PHRAGMIPEDIUM ESPÈCES - VERT/BRUN, AUTRE QUE CI-DESSUS</v>
      </c>
      <c r="F47" t="s">
        <v>279</v>
      </c>
      <c r="G47" t="str">
        <f t="shared" si="5"/>
        <v>44c-Phragmipedium species - Green/Brown, other than above</v>
      </c>
      <c r="H47" s="7" t="str">
        <f t="shared" si="3"/>
        <v>44C-PHRAGMIPEDIUM SPECIES - GREEN/BROWN, OTHER THAN ABOVE</v>
      </c>
    </row>
    <row r="48" spans="2:8">
      <c r="B48" s="283" t="s">
        <v>24</v>
      </c>
      <c r="C48" s="95" t="s">
        <v>143</v>
      </c>
      <c r="D48" s="95" t="str">
        <f t="shared" si="4"/>
        <v>44d-Phragmipedium hybrides à longs pétales (i.e. hybrides de Phragmipedium caudatum)</v>
      </c>
      <c r="E48" s="7" t="str">
        <f t="shared" si="2"/>
        <v>44D-PHRAGMIPEDIUM HYBRIDES À LONGS PÉTALES (I.E. HYBRIDES DE PHRAGMIPEDIUM CAUDATUM)</v>
      </c>
      <c r="F48" t="s">
        <v>280</v>
      </c>
      <c r="G48" t="str">
        <f t="shared" si="5"/>
        <v>44d-Phragmipedium hybrids with long petals (e.g. Phragmipedium caudatum hybrids)</v>
      </c>
      <c r="H48" s="7" t="str">
        <f t="shared" si="3"/>
        <v>44D-PHRAGMIPEDIUM HYBRIDS WITH LONG PETALS (E.G. PHRAGMIPEDIUM CAUDATUM HYBRIDS)</v>
      </c>
    </row>
    <row r="49" spans="2:8">
      <c r="B49" s="283" t="s">
        <v>25</v>
      </c>
      <c r="C49" s="95" t="s">
        <v>144</v>
      </c>
      <c r="D49" s="95" t="str">
        <f t="shared" si="4"/>
        <v>44e-Phragmipedium hybrides Rose/Blanc, autre que ci-dessus</v>
      </c>
      <c r="E49" s="7" t="str">
        <f t="shared" si="2"/>
        <v>44E-PHRAGMIPEDIUM HYBRIDES ROSE/BLANC, AUTRE QUE CI-DESSUS</v>
      </c>
      <c r="F49" t="s">
        <v>281</v>
      </c>
      <c r="G49" t="str">
        <f t="shared" si="5"/>
        <v>44e-Phragmipedium hybrid - Pink/White, other than above</v>
      </c>
      <c r="H49" s="7" t="str">
        <f t="shared" si="3"/>
        <v>44E-PHRAGMIPEDIUM HYBRID - PINK/WHITE, OTHER THAN ABOVE</v>
      </c>
    </row>
    <row r="50" spans="2:8">
      <c r="B50" s="283" t="s">
        <v>26</v>
      </c>
      <c r="C50" s="95" t="s">
        <v>145</v>
      </c>
      <c r="D50" s="95" t="str">
        <f t="shared" si="4"/>
        <v>44f-Phragmipedium hybrides Rouge/Jaune/Orange, autre que ci-dessus (i.e. hybrides de Phragmipedium besseae)</v>
      </c>
      <c r="E50" s="7" t="str">
        <f t="shared" si="2"/>
        <v>44F-PHRAGMIPEDIUM HYBRIDES ROUGE/JAUNE/ORANGE, AUTRE QUE CI-DESSUS (I.E. HYBRIDES DE PHRAGMIPEDIUM BESSEAE)</v>
      </c>
      <c r="F50" t="s">
        <v>282</v>
      </c>
      <c r="G50" t="str">
        <f t="shared" si="5"/>
        <v>44f-Phragmipedium hybrid - Red/Yellow/Orange, other than above (e.g. Phragmipedium besseae hybrids)</v>
      </c>
      <c r="H50" s="7" t="str">
        <f t="shared" si="3"/>
        <v>44F-PHRAGMIPEDIUM HYBRID - RED/YELLOW/ORANGE, OTHER THAN ABOVE (E.G. PHRAGMIPEDIUM BESSEAE HYBRIDS)</v>
      </c>
    </row>
    <row r="51" spans="2:8">
      <c r="B51" s="283" t="s">
        <v>27</v>
      </c>
      <c r="C51" s="95" t="s">
        <v>146</v>
      </c>
      <c r="D51" s="95" t="str">
        <f t="shared" si="4"/>
        <v>44g-Phragmipedium hybrides Vert/Brun, autre que ci-dessus</v>
      </c>
      <c r="E51" s="7" t="str">
        <f t="shared" si="2"/>
        <v>44G-PHRAGMIPEDIUM HYBRIDES VERT/BRUN, AUTRE QUE CI-DESSUS</v>
      </c>
      <c r="F51" t="s">
        <v>283</v>
      </c>
      <c r="G51" t="str">
        <f t="shared" si="5"/>
        <v>44g-Phragmipedium hybrid - Green/Brown, other than above</v>
      </c>
      <c r="H51" s="7" t="str">
        <f t="shared" si="3"/>
        <v>44G-PHRAGMIPEDIUM HYBRID - GREEN/BROWN, OTHER THAN ABOVE</v>
      </c>
    </row>
    <row r="52" spans="2:8">
      <c r="B52" s="283" t="s">
        <v>28</v>
      </c>
      <c r="C52" s="95" t="s">
        <v>147</v>
      </c>
      <c r="D52" s="95" t="str">
        <f t="shared" si="4"/>
        <v>44h-Cypripedium et genres alliés espèces, hybrides et hybrides intergénériques autres que ci-dessus, incluant Mexipedium et Selenipedium</v>
      </c>
      <c r="E52" s="7" t="str">
        <f t="shared" si="2"/>
        <v>44H-CYPRIPEDIUM ET GENRES ALLIÉS ESPÈCES, HYBRIDES ET HYBRIDES INTERGÉNÉRIQUES AUTRES QUE CI-DESSUS, INCLUANT MEXIPEDIUM ET SELENIPEDIUM</v>
      </c>
      <c r="F52" t="s">
        <v>284</v>
      </c>
      <c r="G52" t="str">
        <f t="shared" si="5"/>
        <v>44h-Cypripedium and allied genera species, hybrids and intergeneric hybrids other than above, including Mexipedium and Selenipedium</v>
      </c>
      <c r="H52" s="7" t="str">
        <f t="shared" si="3"/>
        <v>44H-CYPRIPEDIUM AND ALLIED GENERA SPECIES, HYBRIDS AND INTERGENERIC HYBRIDS OTHER THAN ABOVE, INCLUDING MEXIPEDIUM AND SELENIPEDIUM</v>
      </c>
    </row>
    <row r="53" spans="2:8">
      <c r="B53" s="286" t="s">
        <v>418</v>
      </c>
      <c r="C53" s="95" t="s">
        <v>148</v>
      </c>
      <c r="D53" s="95" t="str">
        <f t="shared" si="4"/>
        <v>45-Aerangis espèces, hybrides et hybrides intergénériques</v>
      </c>
      <c r="E53" s="7" t="str">
        <f t="shared" si="2"/>
        <v>45-AERANGIS ESPÈCES, HYBRIDES ET HYBRIDES INTERGÉNÉRIQUES</v>
      </c>
      <c r="F53" t="s">
        <v>285</v>
      </c>
      <c r="G53" t="str">
        <f t="shared" si="5"/>
        <v>45-Aerangis species, hybrids and intergeneric hybrids</v>
      </c>
      <c r="H53" s="7" t="str">
        <f t="shared" si="3"/>
        <v>45-AERANGIS SPECIES, HYBRIDS AND INTERGENERIC HYBRIDS</v>
      </c>
    </row>
    <row r="54" spans="2:8">
      <c r="B54" s="286" t="s">
        <v>419</v>
      </c>
      <c r="C54" s="95" t="s">
        <v>149</v>
      </c>
      <c r="D54" s="95" t="str">
        <f t="shared" si="4"/>
        <v>46-Aerides espèces, hybrides et hybrides intergénériques autres que ci-dessus</v>
      </c>
      <c r="E54" s="7" t="str">
        <f t="shared" si="2"/>
        <v>46-AERIDES ESPÈCES, HYBRIDES ET HYBRIDES INTERGÉNÉRIQUES AUTRES QUE CI-DESSUS</v>
      </c>
      <c r="F54" t="s">
        <v>286</v>
      </c>
      <c r="G54" t="str">
        <f t="shared" si="5"/>
        <v>46-Aerides species, hybrids and intergeneric hybrids other than above</v>
      </c>
      <c r="H54" s="7" t="str">
        <f t="shared" si="3"/>
        <v>46-AERIDES SPECIES, HYBRIDS AND INTERGENERIC HYBRIDS OTHER THAN ABOVE</v>
      </c>
    </row>
    <row r="55" spans="2:8">
      <c r="B55" s="286" t="s">
        <v>420</v>
      </c>
      <c r="C55" s="95" t="s">
        <v>150</v>
      </c>
      <c r="D55" s="95" t="str">
        <f t="shared" si="4"/>
        <v>47-Angraecum espèces, hybrides et hybrides intergénériques autres que ci-dessus</v>
      </c>
      <c r="E55" s="7" t="str">
        <f t="shared" si="2"/>
        <v>47-ANGRAECUM ESPÈCES, HYBRIDES ET HYBRIDES INTERGÉNÉRIQUES AUTRES QUE CI-DESSUS</v>
      </c>
      <c r="F55" t="s">
        <v>287</v>
      </c>
      <c r="G55" t="str">
        <f t="shared" si="5"/>
        <v>47-Angraecum species, hybrids and intergeneric hybrids other than above</v>
      </c>
      <c r="H55" s="7" t="str">
        <f t="shared" si="3"/>
        <v>47-ANGRAECUM SPECIES, HYBRIDS AND INTERGENERIC HYBRIDS OTHER THAN ABOVE</v>
      </c>
    </row>
    <row r="56" spans="2:8">
      <c r="B56" s="286" t="s">
        <v>421</v>
      </c>
      <c r="C56" s="95" t="s">
        <v>151</v>
      </c>
      <c r="D56" s="95" t="str">
        <f t="shared" si="4"/>
        <v>48-Arachnis espèces, hybrides et hybrides intergénériques autres que ci-dessus</v>
      </c>
      <c r="E56" s="7" t="str">
        <f t="shared" si="2"/>
        <v>48-ARACHNIS ESPÈCES, HYBRIDES ET HYBRIDES INTERGÉNÉRIQUES AUTRES QUE CI-DESSUS</v>
      </c>
      <c r="F56" t="s">
        <v>288</v>
      </c>
      <c r="G56" t="str">
        <f t="shared" si="5"/>
        <v>48-Arachnis species, hybrids and intergeneric hybrids other than above</v>
      </c>
      <c r="H56" s="7" t="str">
        <f t="shared" si="3"/>
        <v>48-ARACHNIS SPECIES, HYBRIDS AND INTERGENERIC HYBRIDS OTHER THAN ABOVE</v>
      </c>
    </row>
    <row r="57" spans="2:8">
      <c r="B57" s="286" t="s">
        <v>422</v>
      </c>
      <c r="C57" s="95" t="s">
        <v>152</v>
      </c>
      <c r="D57" s="95" t="str">
        <f t="shared" si="4"/>
        <v>54-Rhynchostylis espèces, hybrides et hybrides intergénériques autres que  ci-dessus</v>
      </c>
      <c r="E57" s="7" t="str">
        <f t="shared" si="2"/>
        <v>54-RHYNCHOSTYLIS ESPÈCES, HYBRIDES ET HYBRIDES INTERGÉNÉRIQUES AUTRES QUE  CI-DESSUS</v>
      </c>
      <c r="F57" t="s">
        <v>289</v>
      </c>
      <c r="G57" t="str">
        <f t="shared" si="5"/>
        <v>54-Rhynchostylis species, hybrids and intergeneric hybrids other than above</v>
      </c>
      <c r="H57" s="7" t="str">
        <f t="shared" si="3"/>
        <v>54-RHYNCHOSTYLIS SPECIES, HYBRIDS AND INTERGENERIC HYBRIDS OTHER THAN ABOVE</v>
      </c>
    </row>
    <row r="58" spans="2:8">
      <c r="B58" s="286" t="s">
        <v>423</v>
      </c>
      <c r="C58" s="95" t="s">
        <v>153</v>
      </c>
      <c r="D58" s="95" t="str">
        <f t="shared" si="4"/>
        <v>55-Renanthera espèces, hybrides et hybrides intergénériques autres que ci-dessus</v>
      </c>
      <c r="E58" s="7" t="str">
        <f t="shared" si="2"/>
        <v>55-RENANTHERA ESPÈCES, HYBRIDES ET HYBRIDES INTERGÉNÉRIQUES AUTRES QUE CI-DESSUS</v>
      </c>
      <c r="F58" t="s">
        <v>290</v>
      </c>
      <c r="G58" t="str">
        <f t="shared" si="5"/>
        <v>55-Renanthera species, hybrids and intergeneric hybrids other than above</v>
      </c>
      <c r="H58" s="7" t="str">
        <f t="shared" si="3"/>
        <v>55-RENANTHERA SPECIES, HYBRIDS AND INTERGENERIC HYBRIDS OTHER THAN ABOVE</v>
      </c>
    </row>
    <row r="59" spans="2:8">
      <c r="B59" s="286" t="s">
        <v>424</v>
      </c>
      <c r="C59" s="95" t="s">
        <v>154</v>
      </c>
      <c r="D59" s="95" t="str">
        <f t="shared" si="4"/>
        <v>56-Vanda espèces (incluant Neofinetia en fleurs)</v>
      </c>
      <c r="E59" s="7" t="str">
        <f t="shared" si="2"/>
        <v>56-VANDA ESPÈCES (INCLUANT NEOFINETIA EN FLEURS)</v>
      </c>
      <c r="F59" t="s">
        <v>291</v>
      </c>
      <c r="G59" t="str">
        <f t="shared" si="5"/>
        <v>56-Vanda species (including Neofinetia in bloom)</v>
      </c>
      <c r="H59" s="7" t="str">
        <f t="shared" si="3"/>
        <v>56-VANDA SPECIES (INCLUDING NEOFINETIA IN BLOOM)</v>
      </c>
    </row>
    <row r="60" spans="2:8">
      <c r="B60" s="283" t="s">
        <v>29</v>
      </c>
      <c r="C60" s="95" t="s">
        <v>155</v>
      </c>
      <c r="D60" s="95" t="str">
        <f t="shared" si="4"/>
        <v>56a-Vanda espèces végétatives (incluant Neofinetia), hybrides ou intergénériques sans fleur</v>
      </c>
      <c r="E60" s="7" t="str">
        <f t="shared" si="2"/>
        <v>56A-VANDA ESPÈCES VÉGÉTATIVES (INCLUANT NEOFINETIA), HYBRIDES OU INTERGÉNÉRIQUES SANS FLEUR</v>
      </c>
      <c r="F60" t="s">
        <v>292</v>
      </c>
      <c r="G60" t="str">
        <f t="shared" si="5"/>
        <v>56a-Vanda vegetative species (including Neofinetia) hybrids and intergeneric hybrids without flower</v>
      </c>
      <c r="H60" s="7" t="str">
        <f t="shared" si="3"/>
        <v>56A-VANDA VEGETATIVE SPECIES (INCLUDING NEOFINETIA) HYBRIDS AND INTERGENERIC HYBRIDS WITHOUT FLOWER</v>
      </c>
    </row>
    <row r="61" spans="2:8">
      <c r="B61" s="286" t="s">
        <v>425</v>
      </c>
      <c r="C61" s="95" t="s">
        <v>156</v>
      </c>
      <c r="D61" s="95" t="str">
        <f t="shared" si="4"/>
        <v>57-Vanda hybrides, feuilles cylindriques et semi cylindriques</v>
      </c>
      <c r="E61" s="7" t="str">
        <f t="shared" si="2"/>
        <v>57-VANDA HYBRIDES, FEUILLES CYLINDRIQUES ET SEMI CYLINDRIQUES</v>
      </c>
      <c r="F61" t="s">
        <v>293</v>
      </c>
      <c r="G61" t="str">
        <f t="shared" si="5"/>
        <v>57-Vanda hybrids, terete and semi-terete leaf</v>
      </c>
      <c r="H61" s="7" t="str">
        <f t="shared" si="3"/>
        <v>57-VANDA HYBRIDS, TERETE AND SEMI-TERETE LEAF</v>
      </c>
    </row>
    <row r="62" spans="2:8">
      <c r="B62" s="286" t="s">
        <v>426</v>
      </c>
      <c r="C62" s="95" t="s">
        <v>157</v>
      </c>
      <c r="D62" s="95" t="str">
        <f t="shared" si="4"/>
        <v>58-Vanda hybrides, feuilles larges</v>
      </c>
      <c r="E62" s="7" t="str">
        <f t="shared" si="2"/>
        <v>58-VANDA HYBRIDES, FEUILLES LARGES</v>
      </c>
      <c r="F62" t="s">
        <v>294</v>
      </c>
      <c r="G62" t="str">
        <f t="shared" si="5"/>
        <v>58-Vanda hybrids, strap leaf</v>
      </c>
      <c r="H62" s="7" t="str">
        <f t="shared" si="3"/>
        <v>58-VANDA HYBRIDS, STRAP LEAF</v>
      </c>
    </row>
    <row r="63" spans="2:8">
      <c r="B63" s="286" t="s">
        <v>427</v>
      </c>
      <c r="C63" s="95" t="s">
        <v>158</v>
      </c>
      <c r="D63" s="95" t="str">
        <f t="shared" si="4"/>
        <v>59-Vanda hybrides et hybrides intergénériques autres que ci-dessus, mais excluant Doritis et Phalaenopsis</v>
      </c>
      <c r="E63" s="7" t="str">
        <f t="shared" si="2"/>
        <v>59-VANDA HYBRIDES ET HYBRIDES INTERGÉNÉRIQUES AUTRES QUE CI-DESSUS, MAIS EXCLUANT DORITIS ET PHALAENOPSIS</v>
      </c>
      <c r="F63" t="s">
        <v>295</v>
      </c>
      <c r="G63" t="str">
        <f t="shared" si="5"/>
        <v>59-Vanda hybrids and intergeneric hybrids other than above, but excluding Doritis and Phalaenopsis</v>
      </c>
      <c r="H63" s="7" t="str">
        <f t="shared" si="3"/>
        <v>59-VANDA HYBRIDS AND INTERGENERIC HYBRIDS OTHER THAN ABOVE, BUT EXCLUDING DORITIS AND PHALAENOPSIS</v>
      </c>
    </row>
    <row r="64" spans="2:8">
      <c r="B64" s="286" t="s">
        <v>428</v>
      </c>
      <c r="C64" s="95" t="s">
        <v>159</v>
      </c>
      <c r="D64" s="95" t="str">
        <f t="shared" si="4"/>
        <v>60-Genres alliés aux Vanda espèces, hybrides et hybrides intergénériques autres que ci-dessus mais excluant Doritis et Phalaenopsis</v>
      </c>
      <c r="E64" s="7" t="str">
        <f t="shared" si="2"/>
        <v>60-GENRES ALLIÉS AUX VANDA ESPÈCES, HYBRIDES ET HYBRIDES INTERGÉNÉRIQUES AUTRES QUE CI-DESSUS MAIS EXCLUANT DORITIS ET PHALAENOPSIS</v>
      </c>
      <c r="F64" t="s">
        <v>296</v>
      </c>
      <c r="G64" t="str">
        <f t="shared" si="5"/>
        <v>60-Genera allied to Vanda species, hybrids and intergeneric hybrids other than above, but excluding Doritis and Phalaenopsis</v>
      </c>
      <c r="H64" s="7" t="str">
        <f t="shared" si="3"/>
        <v>60-GENERA ALLIED TO VANDA SPECIES, HYBRIDS AND INTERGENERIC HYBRIDS OTHER THAN ABOVE, BUT EXCLUDING DORITIS AND PHALAENOPSIS</v>
      </c>
    </row>
    <row r="65" spans="2:8">
      <c r="B65" s="286" t="s">
        <v>429</v>
      </c>
      <c r="C65" s="95" t="s">
        <v>160</v>
      </c>
      <c r="D65" s="95" t="str">
        <f t="shared" si="4"/>
        <v xml:space="preserve">63-Phalaenopsis espèces </v>
      </c>
      <c r="E65" s="7" t="str">
        <f t="shared" si="2"/>
        <v xml:space="preserve">63-PHALAENOPSIS ESPÈCES </v>
      </c>
      <c r="F65" t="s">
        <v>297</v>
      </c>
      <c r="G65" t="str">
        <f t="shared" si="5"/>
        <v>63-Phalaenopsis species</v>
      </c>
      <c r="H65" s="7" t="str">
        <f t="shared" si="3"/>
        <v>63-PHALAENOPSIS SPECIES</v>
      </c>
    </row>
    <row r="66" spans="2:8">
      <c r="B66" s="283" t="s">
        <v>30</v>
      </c>
      <c r="C66" s="95" t="s">
        <v>161</v>
      </c>
      <c r="D66" s="95" t="str">
        <f t="shared" si="4"/>
        <v>64a-Phalaenopsis hybrides - Blancs sans marques(7)</v>
      </c>
      <c r="E66" s="7" t="str">
        <f t="shared" si="2"/>
        <v>64A-PHALAENOPSIS HYBRIDES - BLANCS SANS MARQUES(7)</v>
      </c>
      <c r="F66" t="s">
        <v>298</v>
      </c>
      <c r="G66" t="str">
        <f t="shared" si="5"/>
        <v>64a-Phalaenopsis hybrids - White no markings(7)</v>
      </c>
      <c r="H66" s="7" t="str">
        <f t="shared" si="3"/>
        <v>64A-PHALAENOPSIS HYBRIDS - WHITE NO MARKINGS(7)</v>
      </c>
    </row>
    <row r="67" spans="2:8">
      <c r="B67" s="283" t="s">
        <v>31</v>
      </c>
      <c r="C67" s="95" t="s">
        <v>162</v>
      </c>
      <c r="D67" s="95" t="str">
        <f t="shared" ref="D67:D98" si="6">CONCATENATE($B67,"-",C67)</f>
        <v>64b-Phalaenopsis hybrides - Blancs à labelle coloré sans marques(7)</v>
      </c>
      <c r="E67" s="7" t="str">
        <f t="shared" si="2"/>
        <v>64B-PHALAENOPSIS HYBRIDES - BLANCS À LABELLE COLORÉ SANS MARQUES(7)</v>
      </c>
      <c r="F67" t="s">
        <v>299</v>
      </c>
      <c r="G67" t="str">
        <f t="shared" ref="G67:G98" si="7">CONCATENATE($B67,"-",F67)</f>
        <v>64b-Phalaenopsis hybrids - White, with colored lip, no markings(7)</v>
      </c>
      <c r="H67" s="7" t="str">
        <f t="shared" si="3"/>
        <v>64B-PHALAENOPSIS HYBRIDS - WHITE, WITH COLORED LIP, NO MARKINGS(7)</v>
      </c>
    </row>
    <row r="68" spans="2:8">
      <c r="B68" s="283" t="s">
        <v>32</v>
      </c>
      <c r="C68" s="95" t="s">
        <v>163</v>
      </c>
      <c r="D68" s="95" t="str">
        <f t="shared" si="6"/>
        <v>64c-Phalaenopsis hybrides - Blancs avec marques(7)</v>
      </c>
      <c r="E68" s="7" t="str">
        <f t="shared" si="2"/>
        <v>64C-PHALAENOPSIS HYBRIDES - BLANCS AVEC MARQUES(7)</v>
      </c>
      <c r="F68" t="s">
        <v>300</v>
      </c>
      <c r="G68" t="str">
        <f t="shared" si="7"/>
        <v>64c-Phalaenopsis hybrids - White with markings(7)</v>
      </c>
      <c r="H68" s="7" t="str">
        <f t="shared" si="3"/>
        <v>64C-PHALAENOPSIS HYBRIDS - WHITE WITH MARKINGS(7)</v>
      </c>
    </row>
    <row r="69" spans="2:8">
      <c r="B69" s="283" t="s">
        <v>33</v>
      </c>
      <c r="C69" s="95" t="s">
        <v>164</v>
      </c>
      <c r="D69" s="95" t="str">
        <f t="shared" si="6"/>
        <v>64d-Phalaenopsis hybrides - multifloraux, Blancs avec ou sans marques(7) (8)</v>
      </c>
      <c r="E69" s="7" t="str">
        <f t="shared" ref="E69:E132" si="8">UPPER(CONCATENATE($B69,"-",C69))</f>
        <v>64D-PHALAENOPSIS HYBRIDES - MULTIFLORAUX, BLANCS AVEC OU SANS MARQUES(7) (8)</v>
      </c>
      <c r="F69" t="s">
        <v>301</v>
      </c>
      <c r="G69" t="str">
        <f t="shared" si="7"/>
        <v>64d-Phalaenopsis hybrids - multiflorals, White with or without markings(7) (8)</v>
      </c>
      <c r="H69" s="7" t="str">
        <f t="shared" ref="H69:H132" si="9" xml:space="preserve"> UPPER(CONCATENATE($B69,"-",F69))</f>
        <v>64D-PHALAENOPSIS HYBRIDS - MULTIFLORALS, WHITE WITH OR WITHOUT MARKINGS(7) (8)</v>
      </c>
    </row>
    <row r="70" spans="2:8">
      <c r="B70" s="283" t="s">
        <v>34</v>
      </c>
      <c r="C70" s="95" t="s">
        <v>165</v>
      </c>
      <c r="D70" s="95" t="str">
        <f t="shared" si="6"/>
        <v>64e-Phalaenopsis hybrides - Roses sans marques(7)</v>
      </c>
      <c r="E70" s="7" t="str">
        <f t="shared" si="8"/>
        <v>64E-PHALAENOPSIS HYBRIDES - ROSES SANS MARQUES(7)</v>
      </c>
      <c r="F70" t="s">
        <v>302</v>
      </c>
      <c r="G70" t="str">
        <f t="shared" si="7"/>
        <v>64e-Phalaenopsis hybrids - Pink no markings(7)</v>
      </c>
      <c r="H70" s="7" t="str">
        <f t="shared" si="9"/>
        <v>64E-PHALAENOPSIS HYBRIDS - PINK NO MARKINGS(7)</v>
      </c>
    </row>
    <row r="71" spans="2:8">
      <c r="B71" s="283" t="s">
        <v>35</v>
      </c>
      <c r="C71" s="95" t="s">
        <v>166</v>
      </c>
      <c r="D71" s="95" t="str">
        <f t="shared" si="6"/>
        <v>64f-Phalaenopsis hybrides - Roses avec marques(7)</v>
      </c>
      <c r="E71" s="7" t="str">
        <f t="shared" si="8"/>
        <v>64F-PHALAENOPSIS HYBRIDES - ROSES AVEC MARQUES(7)</v>
      </c>
      <c r="F71" t="s">
        <v>303</v>
      </c>
      <c r="G71" t="str">
        <f t="shared" si="7"/>
        <v>64f-Phalaenopsis hybrids - Pink, with markings(7)</v>
      </c>
      <c r="H71" s="7" t="str">
        <f t="shared" si="9"/>
        <v>64F-PHALAENOPSIS HYBRIDS - PINK, WITH MARKINGS(7)</v>
      </c>
    </row>
    <row r="72" spans="2:8">
      <c r="B72" s="283" t="s">
        <v>36</v>
      </c>
      <c r="C72" s="95" t="s">
        <v>167</v>
      </c>
      <c r="D72" s="95" t="str">
        <f t="shared" si="6"/>
        <v>64g-Phalaenopsis hybrides - multifloraux, Roses avec ou sans marques(7) (8)</v>
      </c>
      <c r="E72" s="7" t="str">
        <f t="shared" si="8"/>
        <v>64G-PHALAENOPSIS HYBRIDES - MULTIFLORAUX, ROSES AVEC OU SANS MARQUES(7) (8)</v>
      </c>
      <c r="F72" t="s">
        <v>304</v>
      </c>
      <c r="G72" t="str">
        <f t="shared" si="7"/>
        <v>64g-Phalaenopsis hybrids - multiflorals, Pink with or without markings(7) (8)</v>
      </c>
      <c r="H72" s="7" t="str">
        <f t="shared" si="9"/>
        <v>64G-PHALAENOPSIS HYBRIDS - MULTIFLORALS, PINK WITH OR WITHOUT MARKINGS(7) (8)</v>
      </c>
    </row>
    <row r="73" spans="2:8">
      <c r="B73" s="283" t="s">
        <v>37</v>
      </c>
      <c r="C73" s="95" t="s">
        <v>168</v>
      </c>
      <c r="D73" s="95" t="str">
        <f t="shared" si="6"/>
        <v>65a-Phalaenopsis hybrides - Jaunes sans marques(7)</v>
      </c>
      <c r="E73" s="7" t="str">
        <f t="shared" si="8"/>
        <v>65A-PHALAENOPSIS HYBRIDES - JAUNES SANS MARQUES(7)</v>
      </c>
      <c r="F73" t="s">
        <v>305</v>
      </c>
      <c r="G73" t="str">
        <f t="shared" si="7"/>
        <v>65a-Phalaenopsis hybrids - Yellow no markings(7)</v>
      </c>
      <c r="H73" s="7" t="str">
        <f t="shared" si="9"/>
        <v>65A-PHALAENOPSIS HYBRIDS - YELLOW NO MARKINGS(7)</v>
      </c>
    </row>
    <row r="74" spans="2:8">
      <c r="B74" s="283" t="s">
        <v>38</v>
      </c>
      <c r="C74" s="95" t="s">
        <v>169</v>
      </c>
      <c r="D74" s="95" t="str">
        <f t="shared" si="6"/>
        <v>65b-Phalaenopsis hybrides - Jaunes avec marques(7)</v>
      </c>
      <c r="E74" s="7" t="str">
        <f t="shared" si="8"/>
        <v>65B-PHALAENOPSIS HYBRIDES - JAUNES AVEC MARQUES(7)</v>
      </c>
      <c r="F74" t="s">
        <v>306</v>
      </c>
      <c r="G74" t="str">
        <f t="shared" si="7"/>
        <v>65b-Phalaenopsis hybrids - Yellow, with markings(7)</v>
      </c>
      <c r="H74" s="7" t="str">
        <f t="shared" si="9"/>
        <v>65B-PHALAENOPSIS HYBRIDS - YELLOW, WITH MARKINGS(7)</v>
      </c>
    </row>
    <row r="75" spans="2:8">
      <c r="B75" s="283" t="s">
        <v>39</v>
      </c>
      <c r="C75" s="95" t="s">
        <v>170</v>
      </c>
      <c r="D75" s="95" t="str">
        <f t="shared" si="6"/>
        <v>65c-Phalaenopsis hybrides - multifloraux, Jaunes avec ou sans marques(7) (8)</v>
      </c>
      <c r="E75" s="7" t="str">
        <f t="shared" si="8"/>
        <v>65C-PHALAENOPSIS HYBRIDES - MULTIFLORAUX, JAUNES AVEC OU SANS MARQUES(7) (8)</v>
      </c>
      <c r="F75" t="s">
        <v>307</v>
      </c>
      <c r="G75" t="str">
        <f t="shared" si="7"/>
        <v>65c-Phalaenopsis hybrids - multiflorals, Yellow with or without markings(7) (8)</v>
      </c>
      <c r="H75" s="7" t="str">
        <f t="shared" si="9"/>
        <v>65C-PHALAENOPSIS HYBRIDS - MULTIFLORALS, YELLOW WITH OR WITHOUT MARKINGS(7) (8)</v>
      </c>
    </row>
    <row r="76" spans="2:8">
      <c r="B76" s="283" t="s">
        <v>40</v>
      </c>
      <c r="C76" s="95" t="s">
        <v>171</v>
      </c>
      <c r="D76" s="95" t="str">
        <f t="shared" si="6"/>
        <v>65d-Phalaenopsis hybrides - Rouges sans marques(7)</v>
      </c>
      <c r="E76" s="7" t="str">
        <f t="shared" si="8"/>
        <v>65D-PHALAENOPSIS HYBRIDES - ROUGES SANS MARQUES(7)</v>
      </c>
      <c r="F76" t="s">
        <v>308</v>
      </c>
      <c r="G76" t="str">
        <f t="shared" si="7"/>
        <v>65d-Phalaenopsis hybrids - Red no markings(7)</v>
      </c>
      <c r="H76" s="7" t="str">
        <f t="shared" si="9"/>
        <v>65D-PHALAENOPSIS HYBRIDS - RED NO MARKINGS(7)</v>
      </c>
    </row>
    <row r="77" spans="2:8">
      <c r="B77" s="283" t="s">
        <v>41</v>
      </c>
      <c r="C77" s="95" t="s">
        <v>172</v>
      </c>
      <c r="D77" s="95" t="str">
        <f t="shared" si="6"/>
        <v>66a-Phalaenopsis hybrides - Rouges avec marques(7)</v>
      </c>
      <c r="E77" s="7" t="str">
        <f t="shared" si="8"/>
        <v>66A-PHALAENOPSIS HYBRIDES - ROUGES AVEC MARQUES(7)</v>
      </c>
      <c r="F77" t="s">
        <v>309</v>
      </c>
      <c r="G77" t="str">
        <f t="shared" si="7"/>
        <v>66a-Phalaenopsis hybrids - Red with markings(7)</v>
      </c>
      <c r="H77" s="7" t="str">
        <f t="shared" si="9"/>
        <v>66A-PHALAENOPSIS HYBRIDS - RED WITH MARKINGS(7)</v>
      </c>
    </row>
    <row r="78" spans="2:8">
      <c r="B78" s="283" t="s">
        <v>42</v>
      </c>
      <c r="C78" s="95" t="s">
        <v>173</v>
      </c>
      <c r="D78" s="95" t="str">
        <f t="shared" si="6"/>
        <v>66b-Phalaenopsis hybrides - multifloraux, Rouges avec ou sans marques(7) (8)</v>
      </c>
      <c r="E78" s="7" t="str">
        <f t="shared" si="8"/>
        <v>66B-PHALAENOPSIS HYBRIDES - MULTIFLORAUX, ROUGES AVEC OU SANS MARQUES(7) (8)</v>
      </c>
      <c r="F78" t="s">
        <v>310</v>
      </c>
      <c r="G78" t="str">
        <f t="shared" si="7"/>
        <v>66b-Phalaenopsis hybrids - multiflorals, Red with or without markings(7) (8)</v>
      </c>
      <c r="H78" s="7" t="str">
        <f t="shared" si="9"/>
        <v>66B-PHALAENOPSIS HYBRIDS - MULTIFLORALS, RED WITH OR WITHOUT MARKINGS(7) (8)</v>
      </c>
    </row>
    <row r="79" spans="2:8">
      <c r="B79" s="283" t="s">
        <v>43</v>
      </c>
      <c r="C79" s="95" t="s">
        <v>174</v>
      </c>
      <c r="D79" s="95" t="str">
        <f t="shared" si="6"/>
        <v>66c-Phalaenopsis hybrides - autres couleurs que ci-dessus sans marques(7)</v>
      </c>
      <c r="E79" s="7" t="str">
        <f t="shared" si="8"/>
        <v>66C-PHALAENOPSIS HYBRIDES - AUTRES COULEURS QUE CI-DESSUS SANS MARQUES(7)</v>
      </c>
      <c r="F79" t="s">
        <v>311</v>
      </c>
      <c r="G79" t="str">
        <f t="shared" si="7"/>
        <v>66c-Phalaenopsis hybrids - any other color no markings(7)</v>
      </c>
      <c r="H79" s="7" t="str">
        <f t="shared" si="9"/>
        <v>66C-PHALAENOPSIS HYBRIDS - ANY OTHER COLOR NO MARKINGS(7)</v>
      </c>
    </row>
    <row r="80" spans="2:8">
      <c r="B80" s="283" t="s">
        <v>44</v>
      </c>
      <c r="C80" s="95" t="s">
        <v>175</v>
      </c>
      <c r="D80" s="95" t="str">
        <f t="shared" si="6"/>
        <v>66d-Phalaenopsis hybrides - autres couleurs que ci-dessus avec marques(7)</v>
      </c>
      <c r="E80" s="7" t="str">
        <f t="shared" si="8"/>
        <v>66D-PHALAENOPSIS HYBRIDES - AUTRES COULEURS QUE CI-DESSUS AVEC MARQUES(7)</v>
      </c>
      <c r="F80" t="s">
        <v>312</v>
      </c>
      <c r="G80" t="str">
        <f t="shared" si="7"/>
        <v>66d-Phalaenopsis hybrids - any other color with markings(7)</v>
      </c>
      <c r="H80" s="7" t="str">
        <f t="shared" si="9"/>
        <v>66D-PHALAENOPSIS HYBRIDS - ANY OTHER COLOR WITH MARKINGS(7)</v>
      </c>
    </row>
    <row r="81" spans="2:8">
      <c r="B81" s="283" t="s">
        <v>45</v>
      </c>
      <c r="C81" s="95" t="s">
        <v>176</v>
      </c>
      <c r="D81" s="95" t="str">
        <f t="shared" si="6"/>
        <v>66e-Phalaenopsis hybrides - multifloraux, autres couleurs avec ou sans marques(7) (8)</v>
      </c>
      <c r="E81" s="7" t="str">
        <f t="shared" si="8"/>
        <v>66E-PHALAENOPSIS HYBRIDES - MULTIFLORAUX, AUTRES COULEURS AVEC OU SANS MARQUES(7) (8)</v>
      </c>
      <c r="F81" t="s">
        <v>313</v>
      </c>
      <c r="G81" t="str">
        <f t="shared" si="7"/>
        <v>66e-Phalaenopsis hybrids - multiflorals, any other color with or without markings(7) (8)</v>
      </c>
      <c r="H81" s="7" t="str">
        <f t="shared" si="9"/>
        <v>66E-PHALAENOPSIS HYBRIDS - MULTIFLORALS, ANY OTHER COLOR WITH OR WITHOUT MARKINGS(7) (8)</v>
      </c>
    </row>
    <row r="82" spans="2:8">
      <c r="B82" s="286" t="s">
        <v>430</v>
      </c>
      <c r="C82" s="95" t="s">
        <v>177</v>
      </c>
      <c r="D82" s="95" t="str">
        <f t="shared" si="6"/>
        <v>77-Phalaenopsis hybrides intergénériques autres que ci-dessus</v>
      </c>
      <c r="E82" s="7" t="str">
        <f t="shared" si="8"/>
        <v>77-PHALAENOPSIS HYBRIDES INTERGÉNÉRIQUES AUTRES QUE CI-DESSUS</v>
      </c>
      <c r="F82" t="s">
        <v>314</v>
      </c>
      <c r="G82" t="str">
        <f t="shared" si="7"/>
        <v>77-Phalaenopsis intergeneric hybrids other than above</v>
      </c>
      <c r="H82" s="7" t="str">
        <f t="shared" si="9"/>
        <v>77-PHALAENOPSIS INTERGENERIC HYBRIDS OTHER THAN ABOVE</v>
      </c>
    </row>
    <row r="83" spans="2:8">
      <c r="B83" s="286" t="s">
        <v>431</v>
      </c>
      <c r="C83" s="95" t="s">
        <v>178</v>
      </c>
      <c r="D83" s="95" t="str">
        <f t="shared" si="6"/>
        <v xml:space="preserve">78-Brassia(9) espèces, hybrides et hybrides intergénériques </v>
      </c>
      <c r="E83" s="7" t="str">
        <f t="shared" si="8"/>
        <v xml:space="preserve">78-BRASSIA(9) ESPÈCES, HYBRIDES ET HYBRIDES INTERGÉNÉRIQUES </v>
      </c>
      <c r="F83" t="s">
        <v>315</v>
      </c>
      <c r="G83" t="str">
        <f t="shared" si="7"/>
        <v>78-Brassia(9) species, hybrids and intergeneric hybrids</v>
      </c>
      <c r="H83" s="7" t="str">
        <f t="shared" si="9"/>
        <v>78-BRASSIA(9) SPECIES, HYBRIDS AND INTERGENERIC HYBRIDS</v>
      </c>
    </row>
    <row r="84" spans="2:8">
      <c r="B84" s="286" t="s">
        <v>432</v>
      </c>
      <c r="C84" s="95" t="s">
        <v>179</v>
      </c>
      <c r="D84" s="95" t="str">
        <f t="shared" si="6"/>
        <v>79-Miltonia et Miltoniopsis espèces(10)</v>
      </c>
      <c r="E84" s="7" t="str">
        <f t="shared" si="8"/>
        <v>79-MILTONIA ET MILTONIOPSIS ESPÈCES(10)</v>
      </c>
      <c r="F84" t="s">
        <v>316</v>
      </c>
      <c r="G84" t="str">
        <f t="shared" si="7"/>
        <v>79-Miltonia and Miltoniopsis species(10)</v>
      </c>
      <c r="H84" s="7" t="str">
        <f t="shared" si="9"/>
        <v>79-MILTONIA AND MILTONIOPSIS SPECIES(10)</v>
      </c>
    </row>
    <row r="85" spans="2:8">
      <c r="B85" s="286" t="s">
        <v>433</v>
      </c>
      <c r="C85" s="95" t="s">
        <v>180</v>
      </c>
      <c r="D85" s="95" t="str">
        <f t="shared" si="6"/>
        <v>80-Miltonia et Miltoniopsis hybrides</v>
      </c>
      <c r="E85" s="7" t="str">
        <f t="shared" si="8"/>
        <v>80-MILTONIA ET MILTONIOPSIS HYBRIDES</v>
      </c>
      <c r="F85" t="s">
        <v>317</v>
      </c>
      <c r="G85" t="str">
        <f t="shared" si="7"/>
        <v>80-Miltonia and Miltoniopsis hybrids</v>
      </c>
      <c r="H85" s="7" t="str">
        <f t="shared" si="9"/>
        <v>80-MILTONIA AND MILTONIOPSIS HYBRIDS</v>
      </c>
    </row>
    <row r="86" spans="2:8">
      <c r="B86" s="286" t="s">
        <v>434</v>
      </c>
      <c r="C86" s="95" t="s">
        <v>181</v>
      </c>
      <c r="D86" s="95" t="str">
        <f t="shared" si="6"/>
        <v>81-Miltonia et Miltoniopsis hybrides intergénériques autres que ci-dessus</v>
      </c>
      <c r="E86" s="7" t="str">
        <f t="shared" si="8"/>
        <v>81-MILTONIA ET MILTONIOPSIS HYBRIDES INTERGÉNÉRIQUES AUTRES QUE CI-DESSUS</v>
      </c>
      <c r="F86" t="s">
        <v>318</v>
      </c>
      <c r="G86" t="str">
        <f t="shared" si="7"/>
        <v>81-Miltonia and Miltoniopsis intergeneric hybrids other than above</v>
      </c>
      <c r="H86" s="7" t="str">
        <f t="shared" si="9"/>
        <v>81-MILTONIA AND MILTONIOPSIS INTERGENERIC HYBRIDS OTHER THAN ABOVE</v>
      </c>
    </row>
    <row r="87" spans="2:8">
      <c r="B87" s="286" t="s">
        <v>435</v>
      </c>
      <c r="C87" s="95" t="s">
        <v>182</v>
      </c>
      <c r="D87" s="95" t="str">
        <f t="shared" si="6"/>
        <v>82-Odontoglossum espèces</v>
      </c>
      <c r="E87" s="7" t="str">
        <f t="shared" si="8"/>
        <v>82-ODONTOGLOSSUM ESPÈCES</v>
      </c>
      <c r="F87" t="s">
        <v>319</v>
      </c>
      <c r="G87" t="str">
        <f t="shared" si="7"/>
        <v>82-Odontoglossum species</v>
      </c>
      <c r="H87" s="7" t="str">
        <f t="shared" si="9"/>
        <v>82-ODONTOGLOSSUM SPECIES</v>
      </c>
    </row>
    <row r="88" spans="2:8">
      <c r="B88" s="286" t="s">
        <v>436</v>
      </c>
      <c r="C88" s="95" t="s">
        <v>183</v>
      </c>
      <c r="D88" s="95" t="str">
        <f t="shared" si="6"/>
        <v>83-Odontoglossum hybrides</v>
      </c>
      <c r="E88" s="7" t="str">
        <f t="shared" si="8"/>
        <v>83-ODONTOGLOSSUM HYBRIDES</v>
      </c>
      <c r="F88" t="s">
        <v>320</v>
      </c>
      <c r="G88" t="str">
        <f t="shared" si="7"/>
        <v>83-Odontoglossum hybrids</v>
      </c>
      <c r="H88" s="7" t="str">
        <f t="shared" si="9"/>
        <v>83-ODONTOGLOSSUM HYBRIDS</v>
      </c>
    </row>
    <row r="89" spans="2:8">
      <c r="B89" s="286" t="s">
        <v>437</v>
      </c>
      <c r="C89" s="95" t="s">
        <v>184</v>
      </c>
      <c r="D89" s="95" t="str">
        <f t="shared" si="6"/>
        <v>84-Odontoglossum hybrides intergénériques autres que ci-dessus</v>
      </c>
      <c r="E89" s="7" t="str">
        <f t="shared" si="8"/>
        <v>84-ODONTOGLOSSUM HYBRIDES INTERGÉNÉRIQUES AUTRES QUE CI-DESSUS</v>
      </c>
      <c r="F89" t="s">
        <v>321</v>
      </c>
      <c r="G89" t="str">
        <f t="shared" si="7"/>
        <v>84-Odontoglossum intergeneric hybrids other than above</v>
      </c>
      <c r="H89" s="7" t="str">
        <f t="shared" si="9"/>
        <v>84-ODONTOGLOSSUM INTERGENERIC HYBRIDS OTHER THAN ABOVE</v>
      </c>
    </row>
    <row r="90" spans="2:8">
      <c r="B90" s="286" t="s">
        <v>438</v>
      </c>
      <c r="C90" s="95" t="s">
        <v>185</v>
      </c>
      <c r="D90" s="95" t="str">
        <f t="shared" si="6"/>
        <v>85-Oncidium espèces, sauf les équitants</v>
      </c>
      <c r="E90" s="7" t="str">
        <f t="shared" si="8"/>
        <v>85-ONCIDIUM ESPÈCES, SAUF LES ÉQUITANTS</v>
      </c>
      <c r="F90" t="s">
        <v>322</v>
      </c>
      <c r="G90" t="str">
        <f t="shared" si="7"/>
        <v>85-Oncidium species except Equitants</v>
      </c>
      <c r="H90" s="7" t="str">
        <f t="shared" si="9"/>
        <v>85-ONCIDIUM SPECIES EXCEPT EQUITANTS</v>
      </c>
    </row>
    <row r="91" spans="2:8">
      <c r="B91" s="286" t="s">
        <v>439</v>
      </c>
      <c r="C91" s="95" t="s">
        <v>186</v>
      </c>
      <c r="D91" s="95" t="str">
        <f t="shared" si="6"/>
        <v>86-Oncidium hybrides, sauf les équitants</v>
      </c>
      <c r="E91" s="7" t="str">
        <f t="shared" si="8"/>
        <v>86-ONCIDIUM HYBRIDES, SAUF LES ÉQUITANTS</v>
      </c>
      <c r="F91" t="s">
        <v>323</v>
      </c>
      <c r="G91" t="str">
        <f t="shared" si="7"/>
        <v>86-Oncidium hybrids except Equitants</v>
      </c>
      <c r="H91" s="7" t="str">
        <f t="shared" si="9"/>
        <v>86-ONCIDIUM HYBRIDS EXCEPT EQUITANTS</v>
      </c>
    </row>
    <row r="92" spans="2:8">
      <c r="B92" s="286" t="s">
        <v>440</v>
      </c>
      <c r="C92" s="95" t="s">
        <v>187</v>
      </c>
      <c r="D92" s="95" t="str">
        <f t="shared" si="6"/>
        <v>87-Oncidium équitants (Tolumnia et genres apparentés) espèces</v>
      </c>
      <c r="E92" s="7" t="str">
        <f t="shared" si="8"/>
        <v>87-ONCIDIUM ÉQUITANTS (TOLUMNIA ET GENRES APPARENTÉS) ESPÈCES</v>
      </c>
      <c r="F92" t="s">
        <v>324</v>
      </c>
      <c r="G92" t="str">
        <f t="shared" si="7"/>
        <v>87-Equitant Oncidium   (Tolumnia and allied genera) species</v>
      </c>
      <c r="H92" s="7" t="str">
        <f t="shared" si="9"/>
        <v>87-EQUITANT ONCIDIUM   (TOLUMNIA AND ALLIED GENERA) SPECIES</v>
      </c>
    </row>
    <row r="93" spans="2:8">
      <c r="B93" s="286" t="s">
        <v>441</v>
      </c>
      <c r="C93" s="95" t="s">
        <v>188</v>
      </c>
      <c r="D93" s="95" t="str">
        <f t="shared" si="6"/>
        <v>88-Oncidium équitants (Tolumnia et genres apparentés) hybrides</v>
      </c>
      <c r="E93" s="7" t="str">
        <f t="shared" si="8"/>
        <v>88-ONCIDIUM ÉQUITANTS (TOLUMNIA ET GENRES APPARENTÉS) HYBRIDES</v>
      </c>
      <c r="F93" t="s">
        <v>325</v>
      </c>
      <c r="G93" t="str">
        <f t="shared" si="7"/>
        <v>88-Equitant Oncidium (Tolumnia and allied genera) hybrids</v>
      </c>
      <c r="H93" s="7" t="str">
        <f t="shared" si="9"/>
        <v>88-EQUITANT ONCIDIUM (TOLUMNIA AND ALLIED GENERA) HYBRIDS</v>
      </c>
    </row>
    <row r="94" spans="2:8">
      <c r="B94" s="286" t="s">
        <v>442</v>
      </c>
      <c r="C94" s="95" t="s">
        <v>189</v>
      </c>
      <c r="D94" s="95" t="str">
        <f t="shared" si="6"/>
        <v>90-Oncidium - hybrides intergénériques autres que ci-dessus</v>
      </c>
      <c r="E94" s="7" t="str">
        <f t="shared" si="8"/>
        <v>90-ONCIDIUM - HYBRIDES INTERGÉNÉRIQUES AUTRES QUE CI-DESSUS</v>
      </c>
      <c r="F94" t="s">
        <v>326</v>
      </c>
      <c r="G94" t="str">
        <f t="shared" si="7"/>
        <v>90-Oncidium intergeneric hybrids other than above</v>
      </c>
      <c r="H94" s="7" t="str">
        <f t="shared" si="9"/>
        <v>90-ONCIDIUM INTERGENERIC HYBRIDS OTHER THAN ABOVE</v>
      </c>
    </row>
    <row r="95" spans="2:8">
      <c r="B95" s="283" t="s">
        <v>443</v>
      </c>
      <c r="C95" s="95" t="s">
        <v>190</v>
      </c>
      <c r="D95" s="95" t="str">
        <f t="shared" si="6"/>
        <v>91-Genres alliés aux Oncidium - espèces, hybrides et hybrides intergénériques autres que ci-dessus</v>
      </c>
      <c r="E95" s="7" t="str">
        <f t="shared" si="8"/>
        <v>91-GENRES ALLIÉS AUX ONCIDIUM - ESPÈCES, HYBRIDES ET HYBRIDES INTERGÉNÉRIQUES AUTRES QUE CI-DESSUS</v>
      </c>
      <c r="F95" t="s">
        <v>327</v>
      </c>
      <c r="G95" t="str">
        <f t="shared" si="7"/>
        <v>91-Genera allied to Oncidium species, hybrids and intergeneric hybrids other than above</v>
      </c>
      <c r="H95" s="7" t="str">
        <f t="shared" si="9"/>
        <v>91-GENERA ALLIED TO ONCIDIUM SPECIES, HYBRIDS AND INTERGENERIC HYBRIDS OTHER THAN ABOVE</v>
      </c>
    </row>
    <row r="96" spans="2:8">
      <c r="B96" s="286" t="s">
        <v>444</v>
      </c>
      <c r="C96" s="95" t="s">
        <v>191</v>
      </c>
      <c r="D96" s="95" t="str">
        <f t="shared" si="6"/>
        <v>92-Cymbidium espèces</v>
      </c>
      <c r="E96" s="7" t="str">
        <f t="shared" si="8"/>
        <v>92-CYMBIDIUM ESPÈCES</v>
      </c>
      <c r="F96" t="s">
        <v>328</v>
      </c>
      <c r="G96" t="str">
        <f t="shared" si="7"/>
        <v>92-Cymbidium species</v>
      </c>
      <c r="H96" s="7" t="str">
        <f t="shared" si="9"/>
        <v>92-CYMBIDIUM SPECIES</v>
      </c>
    </row>
    <row r="97" spans="2:8">
      <c r="B97" s="283" t="s">
        <v>46</v>
      </c>
      <c r="C97" s="95" t="s">
        <v>192</v>
      </c>
      <c r="D97" s="95" t="str">
        <f t="shared" si="6"/>
        <v>92a-Cymbidium espèces végétatives, hybrides et intergénériques sans fleur</v>
      </c>
      <c r="E97" s="7" t="str">
        <f t="shared" si="8"/>
        <v>92A-CYMBIDIUM ESPÈCES VÉGÉTATIVES, HYBRIDES ET INTERGÉNÉRIQUES SANS FLEUR</v>
      </c>
      <c r="F97" t="s">
        <v>329</v>
      </c>
      <c r="G97" t="str">
        <f t="shared" si="7"/>
        <v>92a-Cymbidium vegetative species, hybrids and intergeneric hybrids without flower</v>
      </c>
      <c r="H97" s="7" t="str">
        <f t="shared" si="9"/>
        <v>92A-CYMBIDIUM VEGETATIVE SPECIES, HYBRIDS AND INTERGENERIC HYBRIDS WITHOUT FLOWER</v>
      </c>
    </row>
    <row r="98" spans="2:8">
      <c r="B98" s="286" t="s">
        <v>445</v>
      </c>
      <c r="C98" s="95" t="s">
        <v>193</v>
      </c>
      <c r="D98" s="95" t="str">
        <f t="shared" si="6"/>
        <v>93-Cymbidium hybrides standards - blancs avec ou sans marque</v>
      </c>
      <c r="E98" s="7" t="str">
        <f t="shared" si="8"/>
        <v>93-CYMBIDIUM HYBRIDES STANDARDS - BLANCS AVEC OU SANS MARQUE</v>
      </c>
      <c r="F98" t="s">
        <v>330</v>
      </c>
      <c r="G98" t="str">
        <f t="shared" si="7"/>
        <v>93-Cymbidium standard hybrids - White with or without markings</v>
      </c>
      <c r="H98" s="7" t="str">
        <f t="shared" si="9"/>
        <v>93-CYMBIDIUM STANDARD HYBRIDS - WHITE WITH OR WITHOUT MARKINGS</v>
      </c>
    </row>
    <row r="99" spans="2:8">
      <c r="B99" s="286" t="s">
        <v>446</v>
      </c>
      <c r="C99" s="95" t="s">
        <v>194</v>
      </c>
      <c r="D99" s="95" t="str">
        <f t="shared" ref="D99:D130" si="10">CONCATENATE($B99,"-",C99)</f>
        <v>94-Cymbidium hybrides standards - Jaunes/Orange avec ou sans marques</v>
      </c>
      <c r="E99" s="7" t="str">
        <f t="shared" si="8"/>
        <v>94-CYMBIDIUM HYBRIDES STANDARDS - JAUNES/ORANGE AVEC OU SANS MARQUES</v>
      </c>
      <c r="F99" t="s">
        <v>331</v>
      </c>
      <c r="G99" t="str">
        <f t="shared" ref="G99:G130" si="11">CONCATENATE($B99,"-",F99)</f>
        <v>94-Cymbidium standard hybrids - Yellow/Orange with or without markings</v>
      </c>
      <c r="H99" s="7" t="str">
        <f t="shared" si="9"/>
        <v>94-CYMBIDIUM STANDARD HYBRIDS - YELLOW/ORANGE WITH OR WITHOUT MARKINGS</v>
      </c>
    </row>
    <row r="100" spans="2:8">
      <c r="B100" s="286" t="s">
        <v>447</v>
      </c>
      <c r="C100" s="95" t="s">
        <v>195</v>
      </c>
      <c r="D100" s="95" t="str">
        <f t="shared" si="10"/>
        <v>95-Cymbidium hybrides standards - Rouges avec ou sans marques</v>
      </c>
      <c r="E100" s="7" t="str">
        <f t="shared" si="8"/>
        <v>95-CYMBIDIUM HYBRIDES STANDARDS - ROUGES AVEC OU SANS MARQUES</v>
      </c>
      <c r="F100" t="s">
        <v>332</v>
      </c>
      <c r="G100" t="str">
        <f t="shared" si="11"/>
        <v>95-Cymbidium standard hybrids - Red with or without markings</v>
      </c>
      <c r="H100" s="7" t="str">
        <f t="shared" si="9"/>
        <v>95-CYMBIDIUM STANDARD HYBRIDS - RED WITH OR WITHOUT MARKINGS</v>
      </c>
    </row>
    <row r="101" spans="2:8">
      <c r="B101" s="286" t="s">
        <v>448</v>
      </c>
      <c r="C101" s="95" t="s">
        <v>196</v>
      </c>
      <c r="D101" s="95" t="str">
        <f t="shared" si="10"/>
        <v>96-Cymbidium hybrides standards - Violet/Mauve/Pourpre avec ou sans marques</v>
      </c>
      <c r="E101" s="7" t="str">
        <f t="shared" si="8"/>
        <v>96-CYMBIDIUM HYBRIDES STANDARDS - VIOLET/MAUVE/POURPRE AVEC OU SANS MARQUES</v>
      </c>
      <c r="F101" t="s">
        <v>333</v>
      </c>
      <c r="G101" t="str">
        <f t="shared" si="11"/>
        <v>96-Cymbidium standard hybrids - Violet/Mauve/Purple with or without markings</v>
      </c>
      <c r="H101" s="7" t="str">
        <f t="shared" si="9"/>
        <v>96-CYMBIDIUM STANDARD HYBRIDS - VIOLET/MAUVE/PURPLE WITH OR WITHOUT MARKINGS</v>
      </c>
    </row>
    <row r="102" spans="2:8">
      <c r="B102" s="286" t="s">
        <v>449</v>
      </c>
      <c r="C102" s="95" t="s">
        <v>197</v>
      </c>
      <c r="D102" s="95" t="str">
        <f t="shared" si="10"/>
        <v>97-Cymbidium hybrides standards - autres couleurs avec ou sans marques</v>
      </c>
      <c r="E102" s="7" t="str">
        <f t="shared" si="8"/>
        <v>97-CYMBIDIUM HYBRIDES STANDARDS - AUTRES COULEURS AVEC OU SANS MARQUES</v>
      </c>
      <c r="F102" t="s">
        <v>334</v>
      </c>
      <c r="G102" t="str">
        <f t="shared" si="11"/>
        <v>97-Cymbidium standard hybrids - other colors with or without markings</v>
      </c>
      <c r="H102" s="7" t="str">
        <f t="shared" si="9"/>
        <v>97-CYMBIDIUM STANDARD HYBRIDS - OTHER COLORS WITH OR WITHOUT MARKINGS</v>
      </c>
    </row>
    <row r="103" spans="2:8">
      <c r="B103" s="286" t="s">
        <v>450</v>
      </c>
      <c r="C103" s="95" t="s">
        <v>198</v>
      </c>
      <c r="D103" s="95" t="str">
        <f t="shared" si="10"/>
        <v>98-Cymbidium hybrides miniatures - Blancs avec ou sans marques</v>
      </c>
      <c r="E103" s="7" t="str">
        <f t="shared" si="8"/>
        <v>98-CYMBIDIUM HYBRIDES MINIATURES - BLANCS AVEC OU SANS MARQUES</v>
      </c>
      <c r="F103" t="s">
        <v>335</v>
      </c>
      <c r="G103" t="str">
        <f t="shared" si="11"/>
        <v>98-Cymbidium miniature hybrids - White with or without markings</v>
      </c>
      <c r="H103" s="7" t="str">
        <f t="shared" si="9"/>
        <v>98-CYMBIDIUM MINIATURE HYBRIDS - WHITE WITH OR WITHOUT MARKINGS</v>
      </c>
    </row>
    <row r="104" spans="2:8">
      <c r="B104" s="286" t="s">
        <v>451</v>
      </c>
      <c r="C104" s="95" t="s">
        <v>199</v>
      </c>
      <c r="D104" s="95" t="str">
        <f t="shared" si="10"/>
        <v>99-Cymbidium hybrides miniatures - Jaunes/Orange avec ou sans marques</v>
      </c>
      <c r="E104" s="7" t="str">
        <f t="shared" si="8"/>
        <v>99-CYMBIDIUM HYBRIDES MINIATURES - JAUNES/ORANGE AVEC OU SANS MARQUES</v>
      </c>
      <c r="F104" t="s">
        <v>336</v>
      </c>
      <c r="G104" t="str">
        <f t="shared" si="11"/>
        <v>99-Cymbidium miniature hybrids - Yellow/Orange with or without markings</v>
      </c>
      <c r="H104" s="7" t="str">
        <f t="shared" si="9"/>
        <v>99-CYMBIDIUM MINIATURE HYBRIDS - YELLOW/ORANGE WITH OR WITHOUT MARKINGS</v>
      </c>
    </row>
    <row r="105" spans="2:8">
      <c r="B105" s="286" t="s">
        <v>452</v>
      </c>
      <c r="C105" s="95" t="s">
        <v>200</v>
      </c>
      <c r="D105" s="95" t="str">
        <f t="shared" si="10"/>
        <v>100-Cymbidium hybrides miniatures - Rouges avec ou sans marques</v>
      </c>
      <c r="E105" s="7" t="str">
        <f t="shared" si="8"/>
        <v>100-CYMBIDIUM HYBRIDES MINIATURES - ROUGES AVEC OU SANS MARQUES</v>
      </c>
      <c r="F105" t="s">
        <v>337</v>
      </c>
      <c r="G105" t="str">
        <f t="shared" si="11"/>
        <v>100-Cymbidium miniature hybrids - Red with or without markings</v>
      </c>
      <c r="H105" s="7" t="str">
        <f t="shared" si="9"/>
        <v>100-CYMBIDIUM MINIATURE HYBRIDS - RED WITH OR WITHOUT MARKINGS</v>
      </c>
    </row>
    <row r="106" spans="2:8">
      <c r="B106" s="286" t="s">
        <v>453</v>
      </c>
      <c r="C106" s="95" t="s">
        <v>201</v>
      </c>
      <c r="D106" s="95" t="str">
        <f t="shared" si="10"/>
        <v>101-Cymbidium hybrides miniatures - Violet/Mauve/Pourpre avec ou sans marques</v>
      </c>
      <c r="E106" s="7" t="str">
        <f t="shared" si="8"/>
        <v>101-CYMBIDIUM HYBRIDES MINIATURES - VIOLET/MAUVE/POURPRE AVEC OU SANS MARQUES</v>
      </c>
      <c r="F106" t="s">
        <v>338</v>
      </c>
      <c r="G106" t="str">
        <f t="shared" si="11"/>
        <v>101-Cymbidium miniature hybrids - Violet/Mauve/Purple with or without markings</v>
      </c>
      <c r="H106" s="7" t="str">
        <f t="shared" si="9"/>
        <v>101-CYMBIDIUM MINIATURE HYBRIDS - VIOLET/MAUVE/PURPLE WITH OR WITHOUT MARKINGS</v>
      </c>
    </row>
    <row r="107" spans="2:8">
      <c r="B107" s="283" t="s">
        <v>47</v>
      </c>
      <c r="C107" s="95" t="s">
        <v>202</v>
      </c>
      <c r="D107" s="95" t="str">
        <f t="shared" si="10"/>
        <v>101a-Cymbidium hybrides miniatures - autres couleurs avec ou sans marques</v>
      </c>
      <c r="E107" s="7" t="str">
        <f t="shared" si="8"/>
        <v>101A-CYMBIDIUM HYBRIDES MINIATURES - AUTRES COULEURS AVEC OU SANS MARQUES</v>
      </c>
      <c r="F107" t="s">
        <v>339</v>
      </c>
      <c r="G107" t="str">
        <f t="shared" si="11"/>
        <v>101a-Cymbidium miniature hybrids - Other colors with or without markings</v>
      </c>
      <c r="H107" s="7" t="str">
        <f t="shared" si="9"/>
        <v>101A-CYMBIDIUM MINIATURE HYBRIDS - OTHER COLORS WITH OR WITHOUT MARKINGS</v>
      </c>
    </row>
    <row r="108" spans="2:8">
      <c r="B108" s="286" t="s">
        <v>454</v>
      </c>
      <c r="C108" s="95" t="s">
        <v>203</v>
      </c>
      <c r="D108" s="95" t="str">
        <f t="shared" si="10"/>
        <v>102-Cymbidium et Genres alliés aux Cymbidium espèces, hybrides et hybrides intergénériques autres que ci-dessus</v>
      </c>
      <c r="E108" s="7" t="str">
        <f t="shared" si="8"/>
        <v>102-CYMBIDIUM ET GENRES ALLIÉS AUX CYMBIDIUM ESPÈCES, HYBRIDES ET HYBRIDES INTERGÉNÉRIQUES AUTRES QUE CI-DESSUS</v>
      </c>
      <c r="F108" t="s">
        <v>340</v>
      </c>
      <c r="G108" t="str">
        <f t="shared" si="11"/>
        <v>102-Genera allied to Cymbidium species, hybrids and intergeneric hybrids other than above</v>
      </c>
      <c r="H108" s="7" t="str">
        <f t="shared" si="9"/>
        <v>102-GENERA ALLIED TO CYMBIDIUM SPECIES, HYBRIDS AND INTERGENERIC HYBRIDS OTHER THAN ABOVE</v>
      </c>
    </row>
    <row r="109" spans="2:8">
      <c r="B109" s="286" t="s">
        <v>455</v>
      </c>
      <c r="C109" s="95" t="s">
        <v>204</v>
      </c>
      <c r="D109" s="95" t="str">
        <f t="shared" si="10"/>
        <v>103-Dendrobium espèces, type Nobile</v>
      </c>
      <c r="E109" s="7" t="str">
        <f t="shared" si="8"/>
        <v>103-DENDROBIUM ESPÈCES, TYPE NOBILE</v>
      </c>
      <c r="F109" t="s">
        <v>341</v>
      </c>
      <c r="G109" t="str">
        <f t="shared" si="11"/>
        <v>103-Dendrobium species, Nobile type</v>
      </c>
      <c r="H109" s="7" t="str">
        <f t="shared" si="9"/>
        <v>103-DENDROBIUM SPECIES, NOBILE TYPE</v>
      </c>
    </row>
    <row r="110" spans="2:8">
      <c r="B110" s="286" t="s">
        <v>456</v>
      </c>
      <c r="C110" s="95" t="s">
        <v>205</v>
      </c>
      <c r="D110" s="95" t="str">
        <f t="shared" si="10"/>
        <v>104-Dendrobium espèces, types Phalaenopsis et Antilope</v>
      </c>
      <c r="E110" s="7" t="str">
        <f t="shared" si="8"/>
        <v>104-DENDROBIUM ESPÈCES, TYPES PHALAENOPSIS ET ANTILOPE</v>
      </c>
      <c r="F110" t="s">
        <v>342</v>
      </c>
      <c r="G110" t="str">
        <f t="shared" si="11"/>
        <v>104-Dendrobium species, Phalaenopsis and Antelope types</v>
      </c>
      <c r="H110" s="7" t="str">
        <f t="shared" si="9"/>
        <v>104-DENDROBIUM SPECIES, PHALAENOPSIS AND ANTELOPE TYPES</v>
      </c>
    </row>
    <row r="111" spans="2:8">
      <c r="B111" s="286" t="s">
        <v>457</v>
      </c>
      <c r="C111" s="95" t="s">
        <v>206</v>
      </c>
      <c r="D111" s="95" t="str">
        <f t="shared" si="10"/>
        <v>105-Dendrobium espèces, type Nigrohirsute</v>
      </c>
      <c r="E111" s="7" t="str">
        <f t="shared" si="8"/>
        <v>105-DENDROBIUM ESPÈCES, TYPE NIGROHIRSUTE</v>
      </c>
      <c r="F111" t="s">
        <v>343</v>
      </c>
      <c r="G111" t="str">
        <f t="shared" si="11"/>
        <v>105-Dendrobium species, Nigrohirsute type</v>
      </c>
      <c r="H111" s="7" t="str">
        <f t="shared" si="9"/>
        <v>105-DENDROBIUM SPECIES, NIGROHIRSUTE TYPE</v>
      </c>
    </row>
    <row r="112" spans="2:8">
      <c r="B112" s="283" t="s">
        <v>48</v>
      </c>
      <c r="C112" s="95" t="s">
        <v>207</v>
      </c>
      <c r="D112" s="95" t="str">
        <f t="shared" si="10"/>
        <v>105a-Dendrobium espèces, autres que ci-dessus</v>
      </c>
      <c r="E112" s="7" t="str">
        <f t="shared" si="8"/>
        <v>105A-DENDROBIUM ESPÈCES, AUTRES QUE CI-DESSUS</v>
      </c>
      <c r="F112" t="s">
        <v>344</v>
      </c>
      <c r="G112" t="str">
        <f t="shared" si="11"/>
        <v>105a-Dendrobium species, other than above</v>
      </c>
      <c r="H112" s="7" t="str">
        <f t="shared" si="9"/>
        <v>105A-DENDROBIUM SPECIES, OTHER THAN ABOVE</v>
      </c>
    </row>
    <row r="113" spans="2:8">
      <c r="B113" s="286" t="s">
        <v>458</v>
      </c>
      <c r="C113" s="95" t="s">
        <v>208</v>
      </c>
      <c r="D113" s="95" t="str">
        <f t="shared" si="10"/>
        <v>106-Dendrobium hybrides, type Nobile</v>
      </c>
      <c r="E113" s="7" t="str">
        <f t="shared" si="8"/>
        <v>106-DENDROBIUM HYBRIDES, TYPE NOBILE</v>
      </c>
      <c r="F113" t="s">
        <v>345</v>
      </c>
      <c r="G113" t="str">
        <f t="shared" si="11"/>
        <v>106-Dendrobium hybrids, Nobile type</v>
      </c>
      <c r="H113" s="7" t="str">
        <f t="shared" si="9"/>
        <v>106-DENDROBIUM HYBRIDS, NOBILE TYPE</v>
      </c>
    </row>
    <row r="114" spans="2:8">
      <c r="B114" s="286" t="s">
        <v>459</v>
      </c>
      <c r="C114" s="95" t="s">
        <v>209</v>
      </c>
      <c r="D114" s="95" t="str">
        <f t="shared" si="10"/>
        <v>107-Dendrobium hybrides, type Phalaenopsis et Antilope</v>
      </c>
      <c r="E114" s="7" t="str">
        <f t="shared" si="8"/>
        <v>107-DENDROBIUM HYBRIDES, TYPE PHALAENOPSIS ET ANTILOPE</v>
      </c>
      <c r="F114" t="s">
        <v>346</v>
      </c>
      <c r="G114" t="str">
        <f t="shared" si="11"/>
        <v>107-Dendrobium hybrids, Phalaenopsis and Antelope types</v>
      </c>
      <c r="H114" s="7" t="str">
        <f t="shared" si="9"/>
        <v>107-DENDROBIUM HYBRIDS, PHALAENOPSIS AND ANTELOPE TYPES</v>
      </c>
    </row>
    <row r="115" spans="2:8">
      <c r="B115" s="286" t="s">
        <v>460</v>
      </c>
      <c r="C115" s="95" t="s">
        <v>210</v>
      </c>
      <c r="D115" s="95" t="str">
        <f t="shared" si="10"/>
        <v>108-Dendrobium hybrides, type Nigrohirsute</v>
      </c>
      <c r="E115" s="7" t="str">
        <f t="shared" si="8"/>
        <v>108-DENDROBIUM HYBRIDES, TYPE NIGROHIRSUTE</v>
      </c>
      <c r="F115" t="s">
        <v>347</v>
      </c>
      <c r="G115" t="str">
        <f t="shared" si="11"/>
        <v>108-Dendrobium hybrids, Nigrohirsute type</v>
      </c>
      <c r="H115" s="7" t="str">
        <f t="shared" si="9"/>
        <v>108-DENDROBIUM HYBRIDS, NIGROHIRSUTE TYPE</v>
      </c>
    </row>
    <row r="116" spans="2:8">
      <c r="B116" s="283" t="s">
        <v>49</v>
      </c>
      <c r="C116" s="95" t="s">
        <v>211</v>
      </c>
      <c r="D116" s="95" t="str">
        <f t="shared" si="10"/>
        <v>108a-Dendrobium hybrides, autres que ci-dessus</v>
      </c>
      <c r="E116" s="7" t="str">
        <f t="shared" si="8"/>
        <v>108A-DENDROBIUM HYBRIDES, AUTRES QUE CI-DESSUS</v>
      </c>
      <c r="F116" t="s">
        <v>348</v>
      </c>
      <c r="G116" t="str">
        <f t="shared" si="11"/>
        <v>108a-Dendrobium hybrids, other than above</v>
      </c>
      <c r="H116" s="7" t="str">
        <f t="shared" si="9"/>
        <v>108A-DENDROBIUM HYBRIDS, OTHER THAN ABOVE</v>
      </c>
    </row>
    <row r="117" spans="2:8">
      <c r="B117" s="283" t="s">
        <v>50</v>
      </c>
      <c r="C117" s="95" t="s">
        <v>212</v>
      </c>
      <c r="D117" s="95" t="str">
        <f t="shared" si="10"/>
        <v>108b-Dendrobium espèces, hybrides et intergénériques végétatifs sans fleurs</v>
      </c>
      <c r="E117" s="7" t="str">
        <f t="shared" si="8"/>
        <v>108B-DENDROBIUM ESPÈCES, HYBRIDES ET INTERGÉNÉRIQUES VÉGÉTATIFS SANS FLEURS</v>
      </c>
      <c r="F117" t="s">
        <v>349</v>
      </c>
      <c r="G117" t="str">
        <f t="shared" si="11"/>
        <v>108b-Dendrobium vegetative species, hybrids and intergeneric hybrids without flower</v>
      </c>
      <c r="H117" s="7" t="str">
        <f t="shared" si="9"/>
        <v>108B-DENDROBIUM VEGETATIVE SPECIES, HYBRIDS AND INTERGENERIC HYBRIDS WITHOUT FLOWER</v>
      </c>
    </row>
    <row r="118" spans="2:8">
      <c r="B118" s="286" t="s">
        <v>461</v>
      </c>
      <c r="C118" s="95" t="s">
        <v>213</v>
      </c>
      <c r="D118" s="95" t="str">
        <f t="shared" si="10"/>
        <v>109-Dendrobium et Genres alliés, incluant Bulbophyllum espèces, hybrides et intergénériques autres que ci-dessus</v>
      </c>
      <c r="E118" s="7" t="str">
        <f t="shared" si="8"/>
        <v>109-DENDROBIUM ET GENRES ALLIÉS, INCLUANT BULBOPHYLLUM ESPÈCES, HYBRIDES ET INTERGÉNÉRIQUES AUTRES QUE CI-DESSUS</v>
      </c>
      <c r="F118" t="s">
        <v>350</v>
      </c>
      <c r="G118" t="str">
        <f t="shared" si="11"/>
        <v xml:space="preserve">109-Dendrobium and allied genera - including Bulbophyllum species, hybrids and intergeneric hybrids other than above </v>
      </c>
      <c r="H118" s="7" t="str">
        <f t="shared" si="9"/>
        <v xml:space="preserve">109-DENDROBIUM AND ALLIED GENERA - INCLUDING BULBOPHYLLUM SPECIES, HYBRIDS AND INTERGENERIC HYBRIDS OTHER THAN ABOVE </v>
      </c>
    </row>
    <row r="119" spans="2:8">
      <c r="B119" s="286" t="s">
        <v>462</v>
      </c>
      <c r="C119" s="95" t="s">
        <v>214</v>
      </c>
      <c r="D119" s="95" t="str">
        <f t="shared" si="10"/>
        <v>110-Masdevallia et genres alliés espèces</v>
      </c>
      <c r="E119" s="7" t="str">
        <f t="shared" si="8"/>
        <v>110-MASDEVALLIA ET GENRES ALLIÉS ESPÈCES</v>
      </c>
      <c r="F119" t="s">
        <v>351</v>
      </c>
      <c r="G119" t="str">
        <f t="shared" si="11"/>
        <v>110-Masdevallia and allied generaspecies</v>
      </c>
      <c r="H119" s="7" t="str">
        <f t="shared" si="9"/>
        <v>110-MASDEVALLIA AND ALLIED GENERASPECIES</v>
      </c>
    </row>
    <row r="120" spans="2:8">
      <c r="B120" s="283" t="s">
        <v>51</v>
      </c>
      <c r="C120" s="95" t="s">
        <v>215</v>
      </c>
      <c r="D120" s="95" t="str">
        <f t="shared" si="10"/>
        <v>110a-Masdevallia et genres alliés hybrides et hybrides intergénériques</v>
      </c>
      <c r="E120" s="7" t="str">
        <f t="shared" si="8"/>
        <v>110A-MASDEVALLIA ET GENRES ALLIÉS HYBRIDES ET HYBRIDES INTERGÉNÉRIQUES</v>
      </c>
      <c r="F120" t="s">
        <v>352</v>
      </c>
      <c r="G120" t="str">
        <f t="shared" si="11"/>
        <v>110a-Masdevallia and allied genera hybrids and intergeneric hybrids</v>
      </c>
      <c r="H120" s="7" t="str">
        <f t="shared" si="9"/>
        <v>110A-MASDEVALLIA AND ALLIED GENERA HYBRIDS AND INTERGENERIC HYBRIDS</v>
      </c>
    </row>
    <row r="121" spans="2:8">
      <c r="B121" s="283" t="s">
        <v>52</v>
      </c>
      <c r="C121" s="95" t="s">
        <v>216</v>
      </c>
      <c r="D121" s="95" t="str">
        <f t="shared" si="10"/>
        <v>110b-Dracula espèces</v>
      </c>
      <c r="E121" s="7" t="str">
        <f t="shared" si="8"/>
        <v>110B-DRACULA ESPÈCES</v>
      </c>
      <c r="F121" t="s">
        <v>353</v>
      </c>
      <c r="G121" t="str">
        <f t="shared" si="11"/>
        <v>110b-Dracula species</v>
      </c>
      <c r="H121" s="7" t="str">
        <f t="shared" si="9"/>
        <v>110B-DRACULA SPECIES</v>
      </c>
    </row>
    <row r="122" spans="2:8">
      <c r="B122" s="283" t="s">
        <v>53</v>
      </c>
      <c r="C122" s="95" t="s">
        <v>217</v>
      </c>
      <c r="D122" s="95" t="str">
        <f t="shared" si="10"/>
        <v>110c-Dracula hybrides et hybrides intergénériques autres que ci-dessus</v>
      </c>
      <c r="E122" s="7" t="str">
        <f t="shared" si="8"/>
        <v>110C-DRACULA HYBRIDES ET HYBRIDES INTERGÉNÉRIQUES AUTRES QUE CI-DESSUS</v>
      </c>
      <c r="F122" t="s">
        <v>354</v>
      </c>
      <c r="G122" t="str">
        <f t="shared" si="11"/>
        <v>110c-Dracula hybrids and intergeneric hybrids other than above</v>
      </c>
      <c r="H122" s="7" t="str">
        <f t="shared" si="9"/>
        <v>110C-DRACULA HYBRIDS AND INTERGENERIC HYBRIDS OTHER THAN ABOVE</v>
      </c>
    </row>
    <row r="123" spans="2:8">
      <c r="B123" s="286" t="s">
        <v>463</v>
      </c>
      <c r="C123" s="95" t="s">
        <v>218</v>
      </c>
      <c r="D123" s="95" t="str">
        <f t="shared" si="10"/>
        <v>111-Pleurothallis et genres alliés espèces autres que ci-dessus</v>
      </c>
      <c r="E123" s="7" t="str">
        <f t="shared" si="8"/>
        <v>111-PLEUROTHALLIS ET GENRES ALLIÉS ESPÈCES AUTRES QUE CI-DESSUS</v>
      </c>
      <c r="F123" t="s">
        <v>355</v>
      </c>
      <c r="G123" t="str">
        <f t="shared" si="11"/>
        <v>111-Pleurothallis and allied genera species other than above</v>
      </c>
      <c r="H123" s="7" t="str">
        <f t="shared" si="9"/>
        <v>111-PLEUROTHALLIS AND ALLIED GENERA SPECIES OTHER THAN ABOVE</v>
      </c>
    </row>
    <row r="124" spans="2:8">
      <c r="B124" s="283" t="s">
        <v>54</v>
      </c>
      <c r="C124" s="95" t="s">
        <v>219</v>
      </c>
      <c r="D124" s="95" t="str">
        <f t="shared" si="10"/>
        <v>111a-Pleurothallis et genres alliés hybrides et hybrides intergénériques autres que ci-dessus</v>
      </c>
      <c r="E124" s="7" t="str">
        <f t="shared" si="8"/>
        <v>111A-PLEUROTHALLIS ET GENRES ALLIÉS HYBRIDES ET HYBRIDES INTERGÉNÉRIQUES AUTRES QUE CI-DESSUS</v>
      </c>
      <c r="F124" t="s">
        <v>356</v>
      </c>
      <c r="G124" t="str">
        <f t="shared" si="11"/>
        <v>111a-Pleurothallis and allied genera hybrids and intergeneric hybrids other than above</v>
      </c>
      <c r="H124" s="7" t="str">
        <f t="shared" si="9"/>
        <v>111A-PLEUROTHALLIS AND ALLIED GENERA HYBRIDS AND INTERGENERIC HYBRIDS OTHER THAN ABOVE</v>
      </c>
    </row>
    <row r="125" spans="2:8">
      <c r="B125" s="286" t="s">
        <v>464</v>
      </c>
      <c r="C125" s="95" t="s">
        <v>220</v>
      </c>
      <c r="D125" s="95" t="str">
        <f t="shared" si="10"/>
        <v>112-Lycaste espèces, hybrides et hybrides intergénériques</v>
      </c>
      <c r="E125" s="7" t="str">
        <f t="shared" si="8"/>
        <v>112-LYCASTE ESPÈCES, HYBRIDES ET HYBRIDES INTERGÉNÉRIQUES</v>
      </c>
      <c r="F125" t="s">
        <v>357</v>
      </c>
      <c r="G125" t="str">
        <f t="shared" si="11"/>
        <v>112-Lycaste species, hybrids and intergeneric hybrids</v>
      </c>
      <c r="H125" s="7" t="str">
        <f t="shared" si="9"/>
        <v>112-LYCASTE SPECIES, HYBRIDS AND INTERGENERIC HYBRIDS</v>
      </c>
    </row>
    <row r="126" spans="2:8">
      <c r="B126" s="286" t="s">
        <v>465</v>
      </c>
      <c r="C126" s="95" t="s">
        <v>221</v>
      </c>
      <c r="D126" s="95" t="str">
        <f t="shared" si="10"/>
        <v>113-Maxillaria espèces, hybrides et hybrides intergénériques autres que ci-dessus (incl. Scuticaria)</v>
      </c>
      <c r="E126" s="7" t="str">
        <f t="shared" si="8"/>
        <v>113-MAXILLARIA ESPÈCES, HYBRIDES ET HYBRIDES INTERGÉNÉRIQUES AUTRES QUE CI-DESSUS (INCL. SCUTICARIA)</v>
      </c>
      <c r="F126" t="s">
        <v>358</v>
      </c>
      <c r="G126" t="str">
        <f t="shared" si="11"/>
        <v>113-Maxillaria species, hybrids and intergeneric hybrids other than above</v>
      </c>
      <c r="H126" s="7" t="str">
        <f t="shared" si="9"/>
        <v>113-MAXILLARIA SPECIES, HYBRIDS AND INTERGENERIC HYBRIDS OTHER THAN ABOVE</v>
      </c>
    </row>
    <row r="127" spans="2:8">
      <c r="B127" s="283" t="s">
        <v>105</v>
      </c>
      <c r="C127" s="95" t="s">
        <v>222</v>
      </c>
      <c r="D127" s="95" t="str">
        <f t="shared" si="10"/>
        <v>113a-Coelogyne et genres alliés espèces, hybrides et hybrides intergénériques autres que ci-dessus (incl. Dendrochilum)</v>
      </c>
      <c r="E127" s="7" t="str">
        <f t="shared" si="8"/>
        <v>113A-COELOGYNE ET GENRES ALLIÉS ESPÈCES, HYBRIDES ET HYBRIDES INTERGÉNÉRIQUES AUTRES QUE CI-DESSUS (INCL. DENDROCHILUM)</v>
      </c>
      <c r="F127" t="s">
        <v>359</v>
      </c>
      <c r="G127" t="str">
        <f t="shared" si="11"/>
        <v>113a-Coelogyne and allied genera species, hybrids and intergeneric hybrids other than above</v>
      </c>
      <c r="H127" s="7" t="str">
        <f t="shared" si="9"/>
        <v>113A-COELOGYNE AND ALLIED GENERA SPECIES, HYBRIDS AND INTERGENERIC HYBRIDS OTHER THAN ABOVE</v>
      </c>
    </row>
    <row r="128" spans="2:8">
      <c r="B128" s="286" t="s">
        <v>466</v>
      </c>
      <c r="C128" s="95" t="s">
        <v>223</v>
      </c>
      <c r="D128" s="95" t="str">
        <f t="shared" si="10"/>
        <v>114-Zygopetalum et genres alliés espèces, hybrides et hybrides intergénériques autres que ci-dessus</v>
      </c>
      <c r="E128" s="7" t="str">
        <f t="shared" si="8"/>
        <v>114-ZYGOPETALUM ET GENRES ALLIÉS ESPÈCES, HYBRIDES ET HYBRIDES INTERGÉNÉRIQUES AUTRES QUE CI-DESSUS</v>
      </c>
      <c r="F128" t="s">
        <v>360</v>
      </c>
      <c r="G128" t="str">
        <f t="shared" si="11"/>
        <v>114-Zygopetalum and allied genera species, hybrids and intergeneric hybrids other than above</v>
      </c>
      <c r="H128" s="7" t="str">
        <f t="shared" si="9"/>
        <v>114-ZYGOPETALUM AND ALLIED GENERA SPECIES, HYBRIDS AND INTERGENERIC HYBRIDS OTHER THAN ABOVE</v>
      </c>
    </row>
    <row r="129" spans="2:8">
      <c r="B129" s="286" t="s">
        <v>467</v>
      </c>
      <c r="C129" s="95" t="s">
        <v>224</v>
      </c>
      <c r="D129" s="95" t="str">
        <f t="shared" si="10"/>
        <v>115-Catasetum, Cychnoches, Mormodes et genres alliés espèces, hybrides et hybrides intergénériques autres que ci-dessus</v>
      </c>
      <c r="E129" s="7" t="str">
        <f t="shared" si="8"/>
        <v>115-CATASETUM, CYCHNOCHES, MORMODES ET GENRES ALLIÉS ESPÈCES, HYBRIDES ET HYBRIDES INTERGÉNÉRIQUES AUTRES QUE CI-DESSUS</v>
      </c>
      <c r="F129" t="s">
        <v>361</v>
      </c>
      <c r="G129" t="str">
        <f t="shared" si="11"/>
        <v>115-Catasetum, Cychnoches, Mormodes and allied genera species, hybrids and intergeneric hybrids other than above</v>
      </c>
      <c r="H129" s="7" t="str">
        <f t="shared" si="9"/>
        <v>115-CATASETUM, CYCHNOCHES, MORMODES AND ALLIED GENERA SPECIES, HYBRIDS AND INTERGENERIC HYBRIDS OTHER THAN ABOVE</v>
      </c>
    </row>
    <row r="130" spans="2:8">
      <c r="B130" s="283" t="s">
        <v>55</v>
      </c>
      <c r="C130" s="95" t="s">
        <v>225</v>
      </c>
      <c r="D130" s="95" t="str">
        <f t="shared" si="10"/>
        <v>116a-Orchidées «Bijou» ("Jewel Orchids") en fleurs</v>
      </c>
      <c r="E130" s="7" t="str">
        <f t="shared" si="8"/>
        <v>116A-ORCHIDÉES «BIJOU» ("JEWEL ORCHIDS") EN FLEURS</v>
      </c>
      <c r="F130" t="s">
        <v>362</v>
      </c>
      <c r="G130" t="str">
        <f t="shared" si="11"/>
        <v>116a-Jewel orchids in bloom</v>
      </c>
      <c r="H130" s="7" t="str">
        <f t="shared" si="9"/>
        <v>116A-JEWEL ORCHIDS IN BLOOM</v>
      </c>
    </row>
    <row r="131" spans="2:8">
      <c r="B131" s="283" t="s">
        <v>56</v>
      </c>
      <c r="C131" s="95" t="s">
        <v>226</v>
      </c>
      <c r="D131" s="95" t="str">
        <f t="shared" ref="D131:D147" si="12">CONCATENATE($B131,"-",C131)</f>
        <v>116b-Orchidées cultivées pour leur feuillage</v>
      </c>
      <c r="E131" s="7" t="str">
        <f t="shared" si="8"/>
        <v>116B-ORCHIDÉES CULTIVÉES POUR LEUR FEUILLAGE</v>
      </c>
      <c r="F131" t="s">
        <v>69</v>
      </c>
      <c r="G131" t="str">
        <f t="shared" ref="G131:G148" si="13">CONCATENATE($B131,"-",F131)</f>
        <v>116b-Orchids grown for their foliage</v>
      </c>
      <c r="H131" s="7" t="str">
        <f t="shared" si="9"/>
        <v>116B-ORCHIDS GROWN FOR THEIR FOLIAGE</v>
      </c>
    </row>
    <row r="132" spans="2:8">
      <c r="B132" s="286" t="s">
        <v>468</v>
      </c>
      <c r="C132" s="95" t="s">
        <v>227</v>
      </c>
      <c r="D132" s="95" t="str">
        <f t="shared" si="12"/>
        <v>117-Espèces, hybrides et hybrides intergénériques non couverts ci-dessus</v>
      </c>
      <c r="E132" s="7" t="str">
        <f t="shared" si="8"/>
        <v>117-ESPÈCES, HYBRIDES ET HYBRIDES INTERGÉNÉRIQUES NON COUVERTS CI-DESSUS</v>
      </c>
      <c r="F132" t="s">
        <v>363</v>
      </c>
      <c r="G132" t="str">
        <f t="shared" si="13"/>
        <v>117-Orchid species, hybrids and intergeneric hybrids not covered elsewhere</v>
      </c>
      <c r="H132" s="7" t="str">
        <f t="shared" si="9"/>
        <v>117-ORCHID SPECIES, HYBRIDS AND INTERGENERIC HYBRIDS NOT COVERED ELSEWHERE</v>
      </c>
    </row>
    <row r="133" spans="2:8">
      <c r="B133" s="286" t="s">
        <v>469</v>
      </c>
      <c r="C133" s="95" t="s">
        <v>228</v>
      </c>
      <c r="D133" s="95" t="str">
        <f t="shared" si="12"/>
        <v>119-Semis fleurissant pour la première fois, Classes 15 à 117</v>
      </c>
      <c r="E133" s="7" t="str">
        <f t="shared" ref="E133:E148" si="14">UPPER(CONCATENATE($B133,"-",C133))</f>
        <v>119-SEMIS FLEURISSANT POUR LA PREMIÈRE FOIS, CLASSES 15 À 117</v>
      </c>
      <c r="F133" t="s">
        <v>364</v>
      </c>
      <c r="G133" t="str">
        <f t="shared" si="13"/>
        <v>119-Seedlings blooming for the first time, Classes 15 to 117</v>
      </c>
      <c r="H133" s="7" t="str">
        <f t="shared" ref="H133:H148" si="15" xml:space="preserve"> UPPER(CONCATENATE($B133,"-",F133))</f>
        <v>119-SEEDLINGS BLOOMING FOR THE FIRST TIME, CLASSES 15 TO 117</v>
      </c>
    </row>
    <row r="134" spans="2:8">
      <c r="B134" s="283" t="s">
        <v>57</v>
      </c>
      <c r="C134" s="95" t="s">
        <v>229</v>
      </c>
      <c r="D134" s="95" t="str">
        <f t="shared" si="12"/>
        <v>300a-Peintures, professionnel</v>
      </c>
      <c r="E134" s="7" t="str">
        <f t="shared" si="14"/>
        <v>300A-PEINTURES, PROFESSIONNEL</v>
      </c>
      <c r="F134" t="s">
        <v>365</v>
      </c>
      <c r="G134" t="str">
        <f t="shared" si="13"/>
        <v>300a-Paintings, professional</v>
      </c>
      <c r="H134" s="7" t="str">
        <f t="shared" si="15"/>
        <v>300A-PAINTINGS, PROFESSIONAL</v>
      </c>
    </row>
    <row r="135" spans="2:8">
      <c r="B135" s="283" t="s">
        <v>58</v>
      </c>
      <c r="C135" s="95" t="s">
        <v>230</v>
      </c>
      <c r="D135" s="95" t="str">
        <f t="shared" si="12"/>
        <v>300b-Peintures, amateur</v>
      </c>
      <c r="E135" s="7" t="str">
        <f t="shared" si="14"/>
        <v>300B-PEINTURES, AMATEUR</v>
      </c>
      <c r="F135" t="s">
        <v>366</v>
      </c>
      <c r="G135" t="str">
        <f t="shared" si="13"/>
        <v>300b-Paintings, amateur</v>
      </c>
      <c r="H135" s="7" t="str">
        <f t="shared" si="15"/>
        <v>300B-PAINTINGS, AMATEUR</v>
      </c>
    </row>
    <row r="136" spans="2:8">
      <c r="B136" s="283" t="s">
        <v>59</v>
      </c>
      <c r="C136" s="95" t="s">
        <v>231</v>
      </c>
      <c r="D136" s="95" t="str">
        <f t="shared" si="12"/>
        <v xml:space="preserve">300c-Aquarelle, professionnel  </v>
      </c>
      <c r="E136" s="7" t="str">
        <f t="shared" si="14"/>
        <v xml:space="preserve">300C-AQUARELLE, PROFESSIONNEL  </v>
      </c>
      <c r="F136" t="s">
        <v>367</v>
      </c>
      <c r="G136" t="str">
        <f t="shared" si="13"/>
        <v xml:space="preserve">300c-Watercolors, professional  </v>
      </c>
      <c r="H136" s="7" t="str">
        <f t="shared" si="15"/>
        <v xml:space="preserve">300C-WATERCOLORS, PROFESSIONAL  </v>
      </c>
    </row>
    <row r="137" spans="2:8">
      <c r="B137" s="283" t="s">
        <v>60</v>
      </c>
      <c r="C137" s="95" t="s">
        <v>232</v>
      </c>
      <c r="D137" s="95" t="str">
        <f t="shared" si="12"/>
        <v>300d-Aquarelle, amateur</v>
      </c>
      <c r="E137" s="7" t="str">
        <f t="shared" si="14"/>
        <v>300D-AQUARELLE, AMATEUR</v>
      </c>
      <c r="F137" t="s">
        <v>368</v>
      </c>
      <c r="G137" t="str">
        <f t="shared" si="13"/>
        <v>300d-Watercolors, amateur</v>
      </c>
      <c r="H137" s="7" t="str">
        <f t="shared" si="15"/>
        <v>300D-WATERCOLORS, AMATEUR</v>
      </c>
    </row>
    <row r="138" spans="2:8">
      <c r="B138" s="286" t="s">
        <v>470</v>
      </c>
      <c r="C138" s="95" t="s">
        <v>7</v>
      </c>
      <c r="D138" s="95" t="str">
        <f t="shared" si="12"/>
        <v>301-Dessins</v>
      </c>
      <c r="E138" s="7" t="str">
        <f t="shared" si="14"/>
        <v>301-DESSINS</v>
      </c>
      <c r="F138" t="s">
        <v>70</v>
      </c>
      <c r="G138" t="str">
        <f t="shared" si="13"/>
        <v>301-Drawings</v>
      </c>
      <c r="H138" s="7" t="str">
        <f t="shared" si="15"/>
        <v>301-DRAWINGS</v>
      </c>
    </row>
    <row r="139" spans="2:8">
      <c r="B139" s="283" t="s">
        <v>61</v>
      </c>
      <c r="C139" s="95" t="s">
        <v>233</v>
      </c>
      <c r="D139" s="95" t="str">
        <f t="shared" si="12"/>
        <v>301a-Œuvres d’enfants (jusqu'à 12 ans), tout médium</v>
      </c>
      <c r="E139" s="7" t="str">
        <f t="shared" si="14"/>
        <v>301A-ŒUVRES D’ENFANTS (JUSQU'À 12 ANS), TOUT MÉDIUM</v>
      </c>
      <c r="F139" t="s">
        <v>369</v>
      </c>
      <c r="G139" t="str">
        <f t="shared" si="13"/>
        <v>301a-Children’s artistic works (to 12 years old), any medium</v>
      </c>
      <c r="H139" s="7" t="str">
        <f t="shared" si="15"/>
        <v>301A-CHILDREN’S ARTISTIC WORKS (TO 12 YEARS OLD), ANY MEDIUM</v>
      </c>
    </row>
    <row r="140" spans="2:8">
      <c r="B140" s="283" t="s">
        <v>62</v>
      </c>
      <c r="C140" s="95" t="s">
        <v>234</v>
      </c>
      <c r="D140" s="95" t="str">
        <f t="shared" si="12"/>
        <v>302a-Photographies, professionnel</v>
      </c>
      <c r="E140" s="7" t="str">
        <f t="shared" si="14"/>
        <v>302A-PHOTOGRAPHIES, PROFESSIONNEL</v>
      </c>
      <c r="F140" t="s">
        <v>370</v>
      </c>
      <c r="G140" t="str">
        <f t="shared" si="13"/>
        <v>302a-Photographs, professional</v>
      </c>
      <c r="H140" s="7" t="str">
        <f t="shared" si="15"/>
        <v>302A-PHOTOGRAPHS, PROFESSIONAL</v>
      </c>
    </row>
    <row r="141" spans="2:8">
      <c r="B141" s="283" t="s">
        <v>63</v>
      </c>
      <c r="C141" s="95" t="s">
        <v>235</v>
      </c>
      <c r="D141" s="95" t="str">
        <f t="shared" si="12"/>
        <v>302b-Photographies, amateur</v>
      </c>
      <c r="E141" s="7" t="str">
        <f t="shared" si="14"/>
        <v>302B-PHOTOGRAPHIES, AMATEUR</v>
      </c>
      <c r="F141" t="s">
        <v>371</v>
      </c>
      <c r="G141" t="str">
        <f t="shared" si="13"/>
        <v>302b-Photographs, amateur</v>
      </c>
      <c r="H141" s="7" t="str">
        <f t="shared" si="15"/>
        <v>302B-PHOTOGRAPHS, AMATEUR</v>
      </c>
    </row>
    <row r="142" spans="2:8">
      <c r="B142" s="286" t="s">
        <v>471</v>
      </c>
      <c r="C142" s="95" t="s">
        <v>236</v>
      </c>
      <c r="D142" s="95" t="str">
        <f t="shared" si="12"/>
        <v>303-Céramiques, émaux et sculptures - professionnel</v>
      </c>
      <c r="E142" s="7" t="str">
        <f t="shared" si="14"/>
        <v>303-CÉRAMIQUES, ÉMAUX ET SCULPTURES - PROFESSIONNEL</v>
      </c>
      <c r="F142" t="s">
        <v>372</v>
      </c>
      <c r="G142" t="str">
        <f t="shared" si="13"/>
        <v xml:space="preserve">303-Ceramics, china, sculptures - professional  </v>
      </c>
      <c r="H142" s="7" t="str">
        <f t="shared" si="15"/>
        <v xml:space="preserve">303-CERAMICS, CHINA, SCULPTURES - PROFESSIONAL  </v>
      </c>
    </row>
    <row r="143" spans="2:8">
      <c r="B143" s="286" t="s">
        <v>472</v>
      </c>
      <c r="C143" s="95" t="s">
        <v>237</v>
      </c>
      <c r="D143" s="95" t="str">
        <f t="shared" si="12"/>
        <v>304-Céramiques, émaux et sculptures - amateur</v>
      </c>
      <c r="E143" s="7" t="str">
        <f t="shared" si="14"/>
        <v>304-CÉRAMIQUES, ÉMAUX ET SCULPTURES - AMATEUR</v>
      </c>
      <c r="F143" t="s">
        <v>373</v>
      </c>
      <c r="G143" t="str">
        <f t="shared" si="13"/>
        <v xml:space="preserve">304-Ceramics, china, sculptures - amateur  </v>
      </c>
      <c r="H143" s="7" t="str">
        <f t="shared" si="15"/>
        <v xml:space="preserve">304-CERAMICS, CHINA, SCULPTURES - AMATEUR  </v>
      </c>
    </row>
    <row r="144" spans="2:8">
      <c r="B144" s="286" t="s">
        <v>473</v>
      </c>
      <c r="C144" s="95" t="s">
        <v>238</v>
      </c>
      <c r="D144" s="95" t="str">
        <f t="shared" si="12"/>
        <v>305-Bijoux et métaux ouvrés</v>
      </c>
      <c r="E144" s="7" t="str">
        <f t="shared" si="14"/>
        <v>305-BIJOUX ET MÉTAUX OUVRÉS</v>
      </c>
      <c r="F144" t="s">
        <v>374</v>
      </c>
      <c r="G144" t="str">
        <f t="shared" si="13"/>
        <v>305-Jewelry, castings, metal art</v>
      </c>
      <c r="H144" s="7" t="str">
        <f t="shared" si="15"/>
        <v>305-JEWELRY, CASTINGS, METAL ART</v>
      </c>
    </row>
    <row r="145" spans="2:8">
      <c r="B145" s="286" t="s">
        <v>474</v>
      </c>
      <c r="C145" s="95" t="s">
        <v>239</v>
      </c>
      <c r="D145" s="95" t="str">
        <f t="shared" si="12"/>
        <v>306-Petits points, tapisserie et œuvres sur tissus</v>
      </c>
      <c r="E145" s="7" t="str">
        <f t="shared" si="14"/>
        <v>306-PETITS POINTS, TAPISSERIE ET ŒUVRES SUR TISSUS</v>
      </c>
      <c r="F145" t="s">
        <v>375</v>
      </c>
      <c r="G145" t="str">
        <f t="shared" si="13"/>
        <v>306-Needlepoint, tapestries, other ornamental tissue works</v>
      </c>
      <c r="H145" s="7" t="str">
        <f t="shared" si="15"/>
        <v>306-NEEDLEPOINT, TAPESTRIES, OTHER ORNAMENTAL TISSUE WORKS</v>
      </c>
    </row>
    <row r="146" spans="2:8">
      <c r="B146" s="286" t="s">
        <v>475</v>
      </c>
      <c r="C146" s="95" t="s">
        <v>240</v>
      </c>
      <c r="D146" s="95" t="str">
        <f t="shared" si="12"/>
        <v>308-Parfum</v>
      </c>
      <c r="E146" s="7" t="str">
        <f t="shared" si="14"/>
        <v>308-PARFUM</v>
      </c>
      <c r="F146" t="s">
        <v>376</v>
      </c>
      <c r="G146" t="str">
        <f t="shared" si="13"/>
        <v>308-Orchid fragrance</v>
      </c>
      <c r="H146" s="7" t="str">
        <f t="shared" si="15"/>
        <v>308-ORCHID FRAGRANCE</v>
      </c>
    </row>
    <row r="147" spans="2:8">
      <c r="B147" s="286" t="s">
        <v>476</v>
      </c>
      <c r="C147" s="95" t="s">
        <v>241</v>
      </c>
      <c r="D147" s="95" t="str">
        <f t="shared" si="12"/>
        <v>309-Œuvres autres que ci-dessus</v>
      </c>
      <c r="E147" s="7" t="str">
        <f t="shared" si="14"/>
        <v>309-ŒUVRES AUTRES QUE CI-DESSUS</v>
      </c>
      <c r="F147" t="s">
        <v>71</v>
      </c>
      <c r="G147" t="str">
        <f t="shared" si="13"/>
        <v>309-Artwork other than above</v>
      </c>
      <c r="H147" s="7" t="str">
        <f t="shared" si="15"/>
        <v>309-ARTWORK OTHER THAN ABOVE</v>
      </c>
    </row>
    <row r="148" spans="2:8">
      <c r="B148" s="291" t="s">
        <v>9070</v>
      </c>
      <c r="C148" s="270" t="s">
        <v>9073</v>
      </c>
      <c r="D148" s="95" t="str">
        <f>CONCATENATE($B148,"-",C148)</f>
        <v xml:space="preserve">999-***Sélectionnez la Classe du présentoir ci-dessous***                                                                                                          </v>
      </c>
      <c r="E148" s="7" t="str">
        <f t="shared" si="14"/>
        <v xml:space="preserve">999-***SÉLECTIONNEZ LA CLASSE DU PRÉSENTOIR CI-DESSOUS***                                                                                                          </v>
      </c>
      <c r="F148" s="271" t="s">
        <v>9072</v>
      </c>
      <c r="G148" s="312" t="str">
        <f t="shared" si="13"/>
        <v xml:space="preserve">999-***Select the Exhibit Class below***                                                                                                                       </v>
      </c>
      <c r="H148" s="7" t="str">
        <f t="shared" si="15"/>
        <v xml:space="preserve">999-***SELECT THE EXHIBIT CLASS BELOW***                                                                                                                       </v>
      </c>
    </row>
  </sheetData>
  <sheetProtection algorithmName="SHA-512" hashValue="QNTO4qSqtAvj+ky1OxvdYoJTiDUBcW6TkZDlUW0wL1bo0itaEOaxgWlU7ElXvROTAtXJHBVlgcio27cPIClAcQ==" saltValue="u8GU7Ve6V7e7QeDWiPfUYA==" spinCount="100000" sheet="1" formatCells="0" formatColumns="0" formatRows="0"/>
  <phoneticPr fontId="1" type="noConversion"/>
  <pageMargins left="0.7" right="0.7" top="0.75" bottom="0.75" header="0.3" footer="0.3"/>
  <pageSetup orientation="portrait" horizontalDpi="0" verticalDpi="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08FC-8616-3545-A6D6-F1AB37AFB3F5}">
  <sheetPr codeName="Sheet2"/>
  <dimension ref="B1:K34"/>
  <sheetViews>
    <sheetView zoomScale="70" zoomScaleNormal="70" workbookViewId="0">
      <pane xSplit="2" ySplit="2" topLeftCell="E3" activePane="bottomRight" state="frozen"/>
      <selection pane="topRight" activeCell="C1" sqref="C1"/>
      <selection pane="bottomLeft" activeCell="A3" sqref="A3"/>
      <selection pane="bottomRight" activeCell="K3" sqref="K3"/>
    </sheetView>
  </sheetViews>
  <sheetFormatPr baseColWidth="10" defaultRowHeight="15.5"/>
  <cols>
    <col min="1" max="1" width="2.33203125" customWidth="1"/>
    <col min="2" max="2" width="11.5" customWidth="1"/>
    <col min="3" max="3" width="47.6640625" customWidth="1"/>
    <col min="4" max="4" width="59.6640625" customWidth="1"/>
    <col min="5" max="5" width="47.6640625" customWidth="1"/>
    <col min="6" max="6" width="58.33203125" customWidth="1"/>
    <col min="7" max="7" width="8.6640625" style="287" customWidth="1"/>
    <col min="8" max="8" width="53.83203125" style="272" customWidth="1"/>
    <col min="9" max="9" width="40.33203125" style="272" customWidth="1"/>
    <col min="10" max="10" width="12.33203125" style="4" customWidth="1"/>
    <col min="11" max="11" width="34.83203125" style="4" customWidth="1"/>
  </cols>
  <sheetData>
    <row r="1" spans="2:11">
      <c r="B1" s="4"/>
      <c r="C1" s="4"/>
      <c r="E1" s="4"/>
    </row>
    <row r="2" spans="2:11" s="1" customFormat="1" ht="31">
      <c r="B2" s="10" t="s">
        <v>9017</v>
      </c>
      <c r="C2" s="8" t="s">
        <v>9027</v>
      </c>
      <c r="D2" s="8" t="s">
        <v>9028</v>
      </c>
      <c r="E2" s="8" t="s">
        <v>9069</v>
      </c>
      <c r="F2" s="8" t="s">
        <v>9068</v>
      </c>
      <c r="G2" s="288" t="s">
        <v>2</v>
      </c>
      <c r="H2" s="8" t="s">
        <v>64</v>
      </c>
      <c r="I2" s="8" t="s">
        <v>72</v>
      </c>
      <c r="J2" s="10" t="s">
        <v>9025</v>
      </c>
      <c r="K2" s="8" t="s">
        <v>9026</v>
      </c>
    </row>
    <row r="3" spans="2:11" ht="18.5">
      <c r="B3" s="273">
        <v>102</v>
      </c>
      <c r="C3" s="247" t="s">
        <v>9074</v>
      </c>
      <c r="D3" s="247" t="str">
        <f t="shared" ref="D3:D33" si="0">UPPER(CONCATENATE(B3,"-",C3))</f>
        <v>102-SOCIÉTÉ DES ORCHIDOPHILES DE QUÉBEC</v>
      </c>
      <c r="E3" s="247" t="s">
        <v>9074</v>
      </c>
      <c r="F3" s="247" t="str">
        <f t="shared" ref="F3:F34" si="1">UPPER(CONCATENATE($B3,"-",$E3))</f>
        <v>102-SOCIÉTÉ DES ORCHIDOPHILES DE QUÉBEC</v>
      </c>
      <c r="G3" s="290" t="s">
        <v>395</v>
      </c>
      <c r="H3" s="247" t="str">
        <f>IFERROR(VLOOKUP($G3,'Classe_Insc'!$B$4:$H$148,2,FALSE),"")</f>
        <v>Présentoir d'une Société orchidophile</v>
      </c>
      <c r="I3" s="247" t="str">
        <f>IFERROR(VLOOKUP($G3,'Classe_Insc'!$B$4:$H$148,5,FALSE),"")</f>
        <v>Orchid Society exhibit</v>
      </c>
      <c r="K3" s="4" t="s">
        <v>9099</v>
      </c>
    </row>
    <row r="4" spans="2:11" ht="18.5">
      <c r="B4" s="273">
        <v>104</v>
      </c>
      <c r="C4" s="247" t="s">
        <v>9075</v>
      </c>
      <c r="D4" s="247" t="str">
        <f t="shared" si="0"/>
        <v>104-ANLI'S ORCHID GARDEN</v>
      </c>
      <c r="E4" s="247" t="s">
        <v>9075</v>
      </c>
      <c r="F4" s="247" t="str">
        <f t="shared" si="1"/>
        <v>104-ANLI'S ORCHID GARDEN</v>
      </c>
      <c r="G4" s="290" t="s">
        <v>394</v>
      </c>
      <c r="H4" s="247" t="str">
        <f>IFERROR(VLOOKUP($G4,'Classe_Insc'!$B$4:$H$148,2,FALSE),"")</f>
        <v>Présentoir d'un marchand ou d'un éleveur</v>
      </c>
      <c r="I4" s="247" t="str">
        <f>IFERROR(VLOOKUP($G4,'Classe_Insc'!$B$4:$H$148,5,FALSE),"")</f>
        <v>Vendor, grower exhibit</v>
      </c>
    </row>
    <row r="5" spans="2:11" ht="18.5">
      <c r="B5" s="273">
        <v>106</v>
      </c>
      <c r="C5" s="247" t="s">
        <v>9076</v>
      </c>
      <c r="D5" s="247" t="str">
        <f t="shared" si="0"/>
        <v>106-DI CIOMMO ORCHIDS</v>
      </c>
      <c r="E5" s="247" t="s">
        <v>9076</v>
      </c>
      <c r="F5" s="247" t="str">
        <f t="shared" si="1"/>
        <v>106-DI CIOMMO ORCHIDS</v>
      </c>
      <c r="G5" s="290" t="s">
        <v>394</v>
      </c>
      <c r="H5" s="247" t="str">
        <f>IFERROR(VLOOKUP($G5,'Classe_Insc'!$B$4:$H$148,2,FALSE),"")</f>
        <v>Présentoir d'un marchand ou d'un éleveur</v>
      </c>
      <c r="I5" s="247" t="str">
        <f>IFERROR(VLOOKUP($G5,'Classe_Insc'!$B$4:$H$148,5,FALSE),"")</f>
        <v>Vendor, grower exhibit</v>
      </c>
      <c r="K5" s="4" t="s">
        <v>9100</v>
      </c>
    </row>
    <row r="6" spans="2:11" ht="18.5">
      <c r="B6" s="273">
        <v>202</v>
      </c>
      <c r="C6" s="247" t="s">
        <v>9077</v>
      </c>
      <c r="D6" s="247" t="str">
        <f t="shared" si="0"/>
        <v>202-JARDIN BOTANIQUE DE MONTRÉAL</v>
      </c>
      <c r="E6" s="247" t="s">
        <v>9077</v>
      </c>
      <c r="F6" s="247" t="str">
        <f t="shared" si="1"/>
        <v>202-JARDIN BOTANIQUE DE MONTRÉAL</v>
      </c>
      <c r="G6" s="290" t="s">
        <v>394</v>
      </c>
      <c r="H6" s="247" t="str">
        <f>IFERROR(VLOOKUP($G6,'Classe_Insc'!$B$4:$H$148,2,FALSE),"")</f>
        <v>Présentoir d'un marchand ou d'un éleveur</v>
      </c>
      <c r="I6" s="247" t="str">
        <f>IFERROR(VLOOKUP($G6,'Classe_Insc'!$B$4:$H$148,5,FALSE),"")</f>
        <v>Vendor, grower exhibit</v>
      </c>
    </row>
    <row r="7" spans="2:11" ht="18.5">
      <c r="B7" s="273">
        <v>204</v>
      </c>
      <c r="C7" s="247" t="s">
        <v>9078</v>
      </c>
      <c r="D7" s="247" t="str">
        <f t="shared" si="0"/>
        <v>204-ECUAGENERA</v>
      </c>
      <c r="E7" s="247" t="s">
        <v>9078</v>
      </c>
      <c r="F7" s="247" t="str">
        <f t="shared" si="1"/>
        <v>204-ECUAGENERA</v>
      </c>
      <c r="G7" s="290" t="s">
        <v>394</v>
      </c>
      <c r="H7" s="247" t="str">
        <f>IFERROR(VLOOKUP($G7,'Classe_Insc'!$B$4:$H$148,2,FALSE),"")</f>
        <v>Présentoir d'un marchand ou d'un éleveur</v>
      </c>
      <c r="I7" s="247" t="str">
        <f>IFERROR(VLOOKUP($G7,'Classe_Insc'!$B$4:$H$148,5,FALSE),"")</f>
        <v>Vendor, grower exhibit</v>
      </c>
      <c r="K7" s="4" t="s">
        <v>9101</v>
      </c>
    </row>
    <row r="8" spans="2:11" ht="18.5">
      <c r="B8" s="273">
        <v>206</v>
      </c>
      <c r="C8" s="247" t="s">
        <v>9079</v>
      </c>
      <c r="D8" s="247" t="str">
        <f t="shared" si="0"/>
        <v>206-ROEHAMPTON ORCHIDS</v>
      </c>
      <c r="E8" s="247" t="s">
        <v>9079</v>
      </c>
      <c r="F8" s="247" t="str">
        <f t="shared" si="1"/>
        <v>206-ROEHAMPTON ORCHIDS</v>
      </c>
      <c r="G8" s="290" t="s">
        <v>394</v>
      </c>
      <c r="H8" s="247" t="str">
        <f>IFERROR(VLOOKUP($G8,'Classe_Insc'!$B$4:$H$148,2,FALSE),"")</f>
        <v>Présentoir d'un marchand ou d'un éleveur</v>
      </c>
      <c r="I8" s="247" t="str">
        <f>IFERROR(VLOOKUP($G8,'Classe_Insc'!$B$4:$H$148,5,FALSE),"")</f>
        <v>Vendor, grower exhibit</v>
      </c>
    </row>
    <row r="9" spans="2:11" ht="18.5">
      <c r="B9" s="273">
        <v>208</v>
      </c>
      <c r="C9" s="247" t="s">
        <v>9080</v>
      </c>
      <c r="D9" s="247" t="str">
        <f t="shared" si="0"/>
        <v>208-LE PARADIS DES ORCHIDÉES</v>
      </c>
      <c r="E9" s="247" t="s">
        <v>9080</v>
      </c>
      <c r="F9" s="247" t="str">
        <f t="shared" si="1"/>
        <v>208-LE PARADIS DES ORCHIDÉES</v>
      </c>
      <c r="G9" s="290" t="s">
        <v>394</v>
      </c>
      <c r="H9" s="247" t="str">
        <f>IFERROR(VLOOKUP($G9,'Classe_Insc'!$B$4:$H$148,2,FALSE),"")</f>
        <v>Présentoir d'un marchand ou d'un éleveur</v>
      </c>
      <c r="I9" s="247" t="str">
        <f>IFERROR(VLOOKUP($G9,'Classe_Insc'!$B$4:$H$148,5,FALSE),"")</f>
        <v>Vendor, grower exhibit</v>
      </c>
      <c r="K9" s="4" t="s">
        <v>9039</v>
      </c>
    </row>
    <row r="10" spans="2:11" ht="18.5">
      <c r="B10" s="273">
        <v>210</v>
      </c>
      <c r="C10" s="247" t="s">
        <v>9081</v>
      </c>
      <c r="D10" s="247" t="str">
        <f t="shared" si="0"/>
        <v>210-ORCHIS FLORICULTURING</v>
      </c>
      <c r="E10" s="247" t="s">
        <v>9081</v>
      </c>
      <c r="F10" s="247" t="str">
        <f t="shared" si="1"/>
        <v>210-ORCHIS FLORICULTURING</v>
      </c>
      <c r="G10" s="290" t="s">
        <v>394</v>
      </c>
      <c r="H10" s="247" t="str">
        <f>IFERROR(VLOOKUP($G10,'Classe_Insc'!$B$4:$H$148,2,FALSE),"")</f>
        <v>Présentoir d'un marchand ou d'un éleveur</v>
      </c>
      <c r="I10" s="247" t="str">
        <f>IFERROR(VLOOKUP($G10,'Classe_Insc'!$B$4:$H$148,5,FALSE),"")</f>
        <v>Vendor, grower exhibit</v>
      </c>
      <c r="K10" s="4" t="s">
        <v>9102</v>
      </c>
    </row>
    <row r="11" spans="2:11" ht="18.5">
      <c r="B11" s="273">
        <v>214</v>
      </c>
      <c r="C11" s="247" t="s">
        <v>9147</v>
      </c>
      <c r="D11" s="247" t="str">
        <f t="shared" si="0"/>
        <v>214-RAYMOND LUSSIER</v>
      </c>
      <c r="E11" s="247" t="s">
        <v>9147</v>
      </c>
      <c r="F11" s="247" t="str">
        <f t="shared" si="1"/>
        <v>214-RAYMOND LUSSIER</v>
      </c>
      <c r="G11" s="290" t="s">
        <v>394</v>
      </c>
      <c r="H11" s="247" t="str">
        <f>IFERROR(VLOOKUP($G11,'Classe_Insc'!$B$4:$H$148,2,FALSE),"")</f>
        <v>Présentoir d'un marchand ou d'un éleveur</v>
      </c>
      <c r="I11" s="247" t="str">
        <f>IFERROR(VLOOKUP($G11,'Classe_Insc'!$B$4:$H$148,5,FALSE),"")</f>
        <v>Vendor, grower exhibit</v>
      </c>
      <c r="K11" s="4" t="s">
        <v>9103</v>
      </c>
    </row>
    <row r="12" spans="2:11" ht="18.5">
      <c r="B12" s="273">
        <v>302</v>
      </c>
      <c r="C12" s="247" t="s">
        <v>9082</v>
      </c>
      <c r="D12" s="247" t="str">
        <f t="shared" si="0"/>
        <v>302-SOCIÉTÉ DES ORCHIDOPHILES D'OTTAWA</v>
      </c>
      <c r="E12" s="247" t="s">
        <v>9113</v>
      </c>
      <c r="F12" s="247" t="str">
        <f t="shared" si="1"/>
        <v>302-OTTAWA ORCHID SOCIETY</v>
      </c>
      <c r="G12" s="290" t="s">
        <v>395</v>
      </c>
      <c r="H12" s="247" t="str">
        <f>IFERROR(VLOOKUP($G12,'Classe_Insc'!$B$4:$H$148,2,FALSE),"")</f>
        <v>Présentoir d'une Société orchidophile</v>
      </c>
      <c r="I12" s="247" t="str">
        <f>IFERROR(VLOOKUP($G12,'Classe_Insc'!$B$4:$H$148,5,FALSE),"")</f>
        <v>Orchid Society exhibit</v>
      </c>
    </row>
    <row r="13" spans="2:11" ht="18.5">
      <c r="B13" s="273">
        <v>304</v>
      </c>
      <c r="C13" s="247" t="s">
        <v>9083</v>
      </c>
      <c r="D13" s="247" t="str">
        <f t="shared" si="0"/>
        <v>304-TEN SHIN GARDENS</v>
      </c>
      <c r="E13" s="247" t="s">
        <v>9083</v>
      </c>
      <c r="F13" s="247" t="str">
        <f t="shared" si="1"/>
        <v>304-TEN SHIN GARDENS</v>
      </c>
      <c r="G13" s="290" t="s">
        <v>394</v>
      </c>
      <c r="H13" s="247" t="str">
        <f>IFERROR(VLOOKUP($G13,'Classe_Insc'!$B$4:$H$148,2,FALSE),"")</f>
        <v>Présentoir d'un marchand ou d'un éleveur</v>
      </c>
      <c r="I13" s="247" t="str">
        <f>IFERROR(VLOOKUP($G13,'Classe_Insc'!$B$4:$H$148,5,FALSE),"")</f>
        <v>Vendor, grower exhibit</v>
      </c>
    </row>
    <row r="14" spans="2:11" ht="18.5">
      <c r="B14" s="273">
        <v>306</v>
      </c>
      <c r="C14" s="247" t="s">
        <v>9084</v>
      </c>
      <c r="D14" s="247" t="str">
        <f t="shared" si="0"/>
        <v>306-VANILLE</v>
      </c>
      <c r="E14" s="247" t="s">
        <v>6903</v>
      </c>
      <c r="F14" s="247" t="str">
        <f t="shared" si="1"/>
        <v>306-VANILLA</v>
      </c>
      <c r="G14" s="290" t="s">
        <v>396</v>
      </c>
      <c r="H14" s="247" t="str">
        <f>IFERROR(VLOOKUP($G14,'Classe_Insc'!$B$4:$H$148,2,FALSE),"")</f>
        <v>Présentoir éducatif</v>
      </c>
      <c r="I14" s="247" t="str">
        <f>IFERROR(VLOOKUP($G14,'Classe_Insc'!$B$4:$H$148,5,FALSE),"")</f>
        <v>Educational exhibit</v>
      </c>
      <c r="K14" s="4" t="s">
        <v>9038</v>
      </c>
    </row>
    <row r="15" spans="2:11" ht="18.5">
      <c r="B15" s="273">
        <v>402</v>
      </c>
      <c r="C15" s="247" t="s">
        <v>9085</v>
      </c>
      <c r="D15" s="247" t="str">
        <f t="shared" si="0"/>
        <v>402-CRYSTAL STAR NURSERY</v>
      </c>
      <c r="E15" s="247" t="s">
        <v>9085</v>
      </c>
      <c r="F15" s="247" t="str">
        <f t="shared" si="1"/>
        <v>402-CRYSTAL STAR NURSERY</v>
      </c>
      <c r="G15" s="290" t="s">
        <v>394</v>
      </c>
      <c r="H15" s="247" t="str">
        <f>IFERROR(VLOOKUP($G15,'Classe_Insc'!$B$4:$H$148,2,FALSE),"")</f>
        <v>Présentoir d'un marchand ou d'un éleveur</v>
      </c>
      <c r="I15" s="247" t="str">
        <f>IFERROR(VLOOKUP($G15,'Classe_Insc'!$B$4:$H$148,5,FALSE),"")</f>
        <v>Vendor, grower exhibit</v>
      </c>
      <c r="K15" s="4" t="s">
        <v>9104</v>
      </c>
    </row>
    <row r="16" spans="2:11" ht="18.5">
      <c r="B16" s="273">
        <v>403</v>
      </c>
      <c r="C16" s="247" t="s">
        <v>9134</v>
      </c>
      <c r="D16" s="247" t="str">
        <f t="shared" si="0"/>
        <v>403-TROPICAL EXOTIQUE</v>
      </c>
      <c r="E16" s="247" t="s">
        <v>9135</v>
      </c>
      <c r="F16" s="247" t="str">
        <f t="shared" si="1"/>
        <v>403-TROPICAL EXOTIC</v>
      </c>
      <c r="G16" s="290" t="s">
        <v>394</v>
      </c>
      <c r="H16" s="247" t="str">
        <f>IFERROR(VLOOKUP($G16,'Classe_Insc'!$B$4:$H$148,2,FALSE),"")</f>
        <v>Présentoir d'un marchand ou d'un éleveur</v>
      </c>
      <c r="I16" s="247" t="str">
        <f>IFERROR(VLOOKUP($G16,'Classe_Insc'!$B$4:$H$148,5,FALSE),"")</f>
        <v>Vendor, grower exhibit</v>
      </c>
    </row>
    <row r="17" spans="2:11" ht="18.5">
      <c r="B17" s="273">
        <v>404</v>
      </c>
      <c r="C17" s="247" t="s">
        <v>9086</v>
      </c>
      <c r="D17" s="247" t="str">
        <f t="shared" si="0"/>
        <v>404-FLORA PECULIA</v>
      </c>
      <c r="E17" s="247" t="s">
        <v>9086</v>
      </c>
      <c r="F17" s="247" t="str">
        <f t="shared" si="1"/>
        <v>404-FLORA PECULIA</v>
      </c>
      <c r="G17" s="290" t="s">
        <v>394</v>
      </c>
      <c r="H17" s="247" t="str">
        <f>IFERROR(VLOOKUP($G17,'Classe_Insc'!$B$4:$H$148,2,FALSE),"")</f>
        <v>Présentoir d'un marchand ou d'un éleveur</v>
      </c>
      <c r="I17" s="247" t="str">
        <f>IFERROR(VLOOKUP($G17,'Classe_Insc'!$B$4:$H$148,5,FALSE),"")</f>
        <v>Vendor, grower exhibit</v>
      </c>
      <c r="K17" s="4" t="s">
        <v>9105</v>
      </c>
    </row>
    <row r="18" spans="2:11" ht="18.5">
      <c r="B18" s="273">
        <v>406</v>
      </c>
      <c r="C18" s="247" t="s">
        <v>9087</v>
      </c>
      <c r="D18" s="247" t="str">
        <f t="shared" si="0"/>
        <v>406-CHING HUA ORCHIDS</v>
      </c>
      <c r="E18" s="247" t="s">
        <v>9087</v>
      </c>
      <c r="F18" s="247" t="str">
        <f t="shared" si="1"/>
        <v>406-CHING HUA ORCHIDS</v>
      </c>
      <c r="G18" s="290" t="s">
        <v>394</v>
      </c>
      <c r="H18" s="247" t="str">
        <f>IFERROR(VLOOKUP($G18,'Classe_Insc'!$B$4:$H$148,2,FALSE),"")</f>
        <v>Présentoir d'un marchand ou d'un éleveur</v>
      </c>
      <c r="I18" s="247" t="str">
        <f>IFERROR(VLOOKUP($G18,'Classe_Insc'!$B$4:$H$148,5,FALSE),"")</f>
        <v>Vendor, grower exhibit</v>
      </c>
    </row>
    <row r="19" spans="2:11" ht="18.5">
      <c r="B19" s="273">
        <v>502</v>
      </c>
      <c r="C19" s="247" t="s">
        <v>9088</v>
      </c>
      <c r="D19" s="247" t="str">
        <f t="shared" si="0"/>
        <v>502-JOSEPH WU ORCHIDS</v>
      </c>
      <c r="E19" s="247" t="s">
        <v>9088</v>
      </c>
      <c r="F19" s="247" t="str">
        <f t="shared" si="1"/>
        <v>502-JOSEPH WU ORCHIDS</v>
      </c>
      <c r="G19" s="290" t="s">
        <v>394</v>
      </c>
      <c r="H19" s="247" t="str">
        <f>IFERROR(VLOOKUP($G19,'Classe_Insc'!$B$4:$H$148,2,FALSE),"")</f>
        <v>Présentoir d'un marchand ou d'un éleveur</v>
      </c>
      <c r="I19" s="247" t="str">
        <f>IFERROR(VLOOKUP($G19,'Classe_Insc'!$B$4:$H$148,5,FALSE),"")</f>
        <v>Vendor, grower exhibit</v>
      </c>
    </row>
    <row r="20" spans="2:11" ht="18.5">
      <c r="B20" s="273">
        <v>504</v>
      </c>
      <c r="C20" s="247" t="s">
        <v>9089</v>
      </c>
      <c r="D20" s="247" t="str">
        <f t="shared" si="0"/>
        <v>504-JOAILLERIE L'AMULETTE</v>
      </c>
      <c r="E20" s="247" t="s">
        <v>9089</v>
      </c>
      <c r="F20" s="247" t="str">
        <f t="shared" si="1"/>
        <v>504-JOAILLERIE L'AMULETTE</v>
      </c>
      <c r="G20" s="290" t="s">
        <v>473</v>
      </c>
      <c r="H20" s="247" t="str">
        <f>IFERROR(VLOOKUP($G20,'Classe_Insc'!$B$4:$H$148,2,FALSE),"")</f>
        <v>Bijoux et métaux ouvrés</v>
      </c>
      <c r="I20" s="247" t="str">
        <f>IFERROR(VLOOKUP($G20,'Classe_Insc'!$B$4:$H$148,5,FALSE),"")</f>
        <v>Jewelry, castings, metal art</v>
      </c>
    </row>
    <row r="21" spans="2:11" ht="18.5">
      <c r="B21" s="273">
        <v>506</v>
      </c>
      <c r="C21" s="247" t="s">
        <v>9090</v>
      </c>
      <c r="D21" s="247" t="str">
        <f t="shared" si="0"/>
        <v>506-SOUTHERN ONTARIO ORCHID SOCIETY</v>
      </c>
      <c r="E21" s="247" t="s">
        <v>9090</v>
      </c>
      <c r="F21" s="247" t="str">
        <f t="shared" si="1"/>
        <v>506-SOUTHERN ONTARIO ORCHID SOCIETY</v>
      </c>
      <c r="G21" s="290" t="s">
        <v>395</v>
      </c>
      <c r="H21" s="247" t="str">
        <f>IFERROR(VLOOKUP($G21,'Classe_Insc'!$B$4:$H$148,2,FALSE),"")</f>
        <v>Présentoir d'une Société orchidophile</v>
      </c>
      <c r="I21" s="247" t="str">
        <f>IFERROR(VLOOKUP($G21,'Classe_Insc'!$B$4:$H$148,5,FALSE),"")</f>
        <v>Orchid Society exhibit</v>
      </c>
    </row>
    <row r="22" spans="2:11" ht="18.5">
      <c r="B22" s="273">
        <v>508</v>
      </c>
      <c r="C22" s="247" t="s">
        <v>9091</v>
      </c>
      <c r="D22" s="247" t="str">
        <f t="shared" si="0"/>
        <v>508-J &amp; L ORCHIDS</v>
      </c>
      <c r="E22" s="247" t="s">
        <v>9091</v>
      </c>
      <c r="F22" s="247" t="str">
        <f t="shared" si="1"/>
        <v>508-J &amp; L ORCHIDS</v>
      </c>
      <c r="G22" s="290" t="s">
        <v>394</v>
      </c>
      <c r="H22" s="247" t="str">
        <f>IFERROR(VLOOKUP($G22,'Classe_Insc'!$B$4:$H$148,2,FALSE),"")</f>
        <v>Présentoir d'un marchand ou d'un éleveur</v>
      </c>
      <c r="I22" s="247" t="str">
        <f>IFERROR(VLOOKUP($G22,'Classe_Insc'!$B$4:$H$148,5,FALSE),"")</f>
        <v>Vendor, grower exhibit</v>
      </c>
      <c r="K22" s="4" t="s">
        <v>9106</v>
      </c>
    </row>
    <row r="23" spans="2:11" ht="18.5">
      <c r="B23" s="273">
        <v>510</v>
      </c>
      <c r="C23" s="247" t="s">
        <v>9092</v>
      </c>
      <c r="D23" s="247" t="str">
        <f t="shared" si="0"/>
        <v>510-MUNDIFLORA</v>
      </c>
      <c r="E23" s="247" t="s">
        <v>9092</v>
      </c>
      <c r="F23" s="247" t="str">
        <f t="shared" si="1"/>
        <v>510-MUNDIFLORA</v>
      </c>
      <c r="G23" s="290" t="s">
        <v>394</v>
      </c>
      <c r="H23" s="247" t="str">
        <f>IFERROR(VLOOKUP($G23,'Classe_Insc'!$B$4:$H$148,2,FALSE),"")</f>
        <v>Présentoir d'un marchand ou d'un éleveur</v>
      </c>
      <c r="I23" s="247" t="str">
        <f>IFERROR(VLOOKUP($G23,'Classe_Insc'!$B$4:$H$148,5,FALSE),"")</f>
        <v>Vendor, grower exhibit</v>
      </c>
    </row>
    <row r="24" spans="2:11" ht="18.5">
      <c r="B24" s="273">
        <v>512</v>
      </c>
      <c r="C24" s="247" t="s">
        <v>9148</v>
      </c>
      <c r="D24" s="247" t="str">
        <f t="shared" si="0"/>
        <v>512-KATIA ORCHIDS  ET ORQUIFOLLAJES</v>
      </c>
      <c r="E24" s="247" t="s">
        <v>9148</v>
      </c>
      <c r="F24" s="247" t="str">
        <f t="shared" si="1"/>
        <v>512-KATIA ORCHIDS  ET ORQUIFOLLAJES</v>
      </c>
      <c r="G24" s="290" t="s">
        <v>394</v>
      </c>
      <c r="H24" s="247" t="str">
        <f>IFERROR(VLOOKUP($G24,'Classe_Insc'!$B$4:$H$148,2,FALSE),"")</f>
        <v>Présentoir d'un marchand ou d'un éleveur</v>
      </c>
      <c r="I24" s="247" t="str">
        <f>IFERROR(VLOOKUP($G24,'Classe_Insc'!$B$4:$H$148,5,FALSE),"")</f>
        <v>Vendor, grower exhibit</v>
      </c>
    </row>
    <row r="25" spans="2:11" ht="18.5">
      <c r="B25" s="273">
        <v>602</v>
      </c>
      <c r="C25" s="247" t="s">
        <v>9093</v>
      </c>
      <c r="D25" s="247" t="str">
        <f t="shared" si="0"/>
        <v>602-PHRAG-PLUS</v>
      </c>
      <c r="E25" s="247" t="s">
        <v>9093</v>
      </c>
      <c r="F25" s="247" t="str">
        <f t="shared" si="1"/>
        <v>602-PHRAG-PLUS</v>
      </c>
      <c r="G25" s="290" t="s">
        <v>394</v>
      </c>
      <c r="H25" s="247" t="str">
        <f>IFERROR(VLOOKUP($G25,'Classe_Insc'!$B$4:$H$148,2,FALSE),"")</f>
        <v>Présentoir d'un marchand ou d'un éleveur</v>
      </c>
      <c r="I25" s="247" t="str">
        <f>IFERROR(VLOOKUP($G25,'Classe_Insc'!$B$4:$H$148,5,FALSE),"")</f>
        <v>Vendor, grower exhibit</v>
      </c>
      <c r="K25" s="4" t="s">
        <v>9107</v>
      </c>
    </row>
    <row r="26" spans="2:11" ht="18.5">
      <c r="B26" s="273">
        <v>604</v>
      </c>
      <c r="C26" s="247" t="s">
        <v>9095</v>
      </c>
      <c r="D26" s="247" t="str">
        <f t="shared" si="0"/>
        <v>604-NT ORCHID NURSERY</v>
      </c>
      <c r="E26" s="247" t="s">
        <v>9095</v>
      </c>
      <c r="F26" s="247" t="str">
        <f t="shared" si="1"/>
        <v>604-NT ORCHID NURSERY</v>
      </c>
      <c r="G26" s="290" t="s">
        <v>394</v>
      </c>
      <c r="H26" s="247" t="str">
        <f>IFERROR(VLOOKUP($G26,'Classe_Insc'!$B$4:$H$148,2,FALSE),"")</f>
        <v>Présentoir d'un marchand ou d'un éleveur</v>
      </c>
      <c r="I26" s="247" t="str">
        <f>IFERROR(VLOOKUP($G26,'Classe_Insc'!$B$4:$H$148,5,FALSE),"")</f>
        <v>Vendor, grower exhibit</v>
      </c>
    </row>
    <row r="27" spans="2:11" ht="18.5">
      <c r="B27" s="273">
        <v>606</v>
      </c>
      <c r="C27" s="247" t="s">
        <v>9094</v>
      </c>
      <c r="D27" s="247" t="str">
        <f t="shared" si="0"/>
        <v>606-LES ORCHIDOPHILES DE MONTRÉAL  (MINIATURES)</v>
      </c>
      <c r="E27" s="247" t="s">
        <v>9094</v>
      </c>
      <c r="F27" s="247" t="str">
        <f t="shared" si="1"/>
        <v>606-LES ORCHIDOPHILES DE MONTRÉAL  (MINIATURES)</v>
      </c>
      <c r="G27" s="290" t="s">
        <v>395</v>
      </c>
      <c r="H27" s="247" t="str">
        <f>IFERROR(VLOOKUP($G27,'Classe_Insc'!$B$4:$H$148,2,FALSE),"")</f>
        <v>Présentoir d'une Société orchidophile</v>
      </c>
      <c r="I27" s="247" t="str">
        <f>IFERROR(VLOOKUP($G27,'Classe_Insc'!$B$4:$H$148,5,FALSE),"")</f>
        <v>Orchid Society exhibit</v>
      </c>
      <c r="K27" s="4" t="s">
        <v>9035</v>
      </c>
    </row>
    <row r="28" spans="2:11" ht="18.5">
      <c r="B28" s="273">
        <v>612</v>
      </c>
      <c r="C28" s="247" t="s">
        <v>9096</v>
      </c>
      <c r="D28" s="247" t="str">
        <f t="shared" si="0"/>
        <v xml:space="preserve">612-LES ORCHIDOPHILES DE MONTRÉAL (STANDARD) </v>
      </c>
      <c r="E28" s="247" t="s">
        <v>9096</v>
      </c>
      <c r="F28" s="247" t="str">
        <f t="shared" si="1"/>
        <v xml:space="preserve">612-LES ORCHIDOPHILES DE MONTRÉAL (STANDARD) </v>
      </c>
      <c r="G28" s="290" t="s">
        <v>395</v>
      </c>
      <c r="H28" s="247" t="str">
        <f>IFERROR(VLOOKUP($G28,'Classe_Insc'!$B$4:$H$148,2,FALSE),"")</f>
        <v>Présentoir d'une Société orchidophile</v>
      </c>
      <c r="I28" s="247" t="str">
        <f>IFERROR(VLOOKUP($G28,'Classe_Insc'!$B$4:$H$148,5,FALSE),"")</f>
        <v>Orchid Society exhibit</v>
      </c>
      <c r="K28" s="4" t="s">
        <v>9036</v>
      </c>
    </row>
    <row r="29" spans="2:11" ht="18.5">
      <c r="B29" s="273">
        <v>800</v>
      </c>
      <c r="C29" s="247" t="s">
        <v>9037</v>
      </c>
      <c r="D29" s="247" t="str">
        <f t="shared" si="0"/>
        <v>800-PARFUMS</v>
      </c>
      <c r="E29" s="247" t="s">
        <v>9112</v>
      </c>
      <c r="F29" s="247" t="str">
        <f t="shared" si="1"/>
        <v>800-FRAGRANCE</v>
      </c>
      <c r="G29" s="290" t="s">
        <v>395</v>
      </c>
      <c r="H29" s="247" t="str">
        <f>IFERROR(VLOOKUP($G29,'Classe_Insc'!$B$4:$H$148,2,FALSE),"")</f>
        <v>Présentoir d'une Société orchidophile</v>
      </c>
      <c r="I29" s="247" t="str">
        <f>IFERROR(VLOOKUP($G29,'Classe_Insc'!$B$4:$H$148,5,FALSE),"")</f>
        <v>Orchid Society exhibit</v>
      </c>
      <c r="K29" s="4" t="s">
        <v>9108</v>
      </c>
    </row>
    <row r="30" spans="2:11" ht="18.5">
      <c r="B30" s="273">
        <v>900</v>
      </c>
      <c r="C30" s="247" t="s">
        <v>477</v>
      </c>
      <c r="D30" s="247" t="str">
        <f t="shared" si="0"/>
        <v>900-ARTS</v>
      </c>
      <c r="E30" s="247" t="s">
        <v>9132</v>
      </c>
      <c r="F30" s="247" t="str">
        <f t="shared" si="1"/>
        <v>900-ART</v>
      </c>
      <c r="G30" s="290" t="s">
        <v>476</v>
      </c>
      <c r="H30" s="247" t="str">
        <f>IFERROR(VLOOKUP($G30,'Classe_Insc'!$B$4:$H$148,2,FALSE),"")</f>
        <v>Œuvres autres que ci-dessus</v>
      </c>
      <c r="I30" s="247" t="str">
        <f>IFERROR(VLOOKUP($G30,'Classe_Insc'!$B$4:$H$148,5,FALSE),"")</f>
        <v>Artwork other than above</v>
      </c>
      <c r="K30" s="4" t="s">
        <v>9133</v>
      </c>
    </row>
    <row r="31" spans="2:11" ht="18.5">
      <c r="B31" s="273">
        <v>901</v>
      </c>
      <c r="C31" s="247" t="s">
        <v>6</v>
      </c>
      <c r="D31" s="247" t="str">
        <f t="shared" si="0"/>
        <v>901-PRÉSENTOIR ÉDUCATIF</v>
      </c>
      <c r="E31" s="247" t="s">
        <v>9149</v>
      </c>
      <c r="F31" s="247" t="str">
        <f t="shared" si="1"/>
        <v>901-EDUCATIONAL EXHIBIT</v>
      </c>
      <c r="G31" s="290" t="s">
        <v>396</v>
      </c>
      <c r="H31" s="247" t="str">
        <f>IFERROR(VLOOKUP($G31,'Classe_Insc'!$B$4:$H$148,2,FALSE),"")</f>
        <v>Présentoir éducatif</v>
      </c>
      <c r="I31" s="247" t="str">
        <f>IFERROR(VLOOKUP($G31,'Classe_Insc'!$B$4:$H$148,5,FALSE),"")</f>
        <v>Educational exhibit</v>
      </c>
    </row>
    <row r="32" spans="2:11" ht="18.5">
      <c r="B32" s="273">
        <v>902</v>
      </c>
      <c r="C32" s="247" t="s">
        <v>9098</v>
      </c>
      <c r="D32" s="247" t="str">
        <f t="shared" si="0"/>
        <v>902-RAVENVISION ORCHID SUPPLIES</v>
      </c>
      <c r="E32" s="247" t="s">
        <v>9098</v>
      </c>
      <c r="F32" s="247" t="str">
        <f t="shared" si="1"/>
        <v>902-RAVENVISION ORCHID SUPPLIES</v>
      </c>
      <c r="G32" s="289" t="s">
        <v>62</v>
      </c>
      <c r="H32" s="247" t="str">
        <f>IFERROR(VLOOKUP($G32,'Classe_Insc'!$B$4:$H$148,2,FALSE),"")</f>
        <v>Photographies, professionnel</v>
      </c>
      <c r="I32" s="247" t="str">
        <f>IFERROR(VLOOKUP($G32,'Classe_Insc'!$B$4:$H$148,5,FALSE),"")</f>
        <v>Photographs, professional</v>
      </c>
      <c r="K32" s="4" t="s">
        <v>9110</v>
      </c>
    </row>
    <row r="33" spans="2:11" ht="18.5">
      <c r="B33" s="273">
        <v>904</v>
      </c>
      <c r="C33" s="247" t="s">
        <v>9097</v>
      </c>
      <c r="D33" s="247" t="str">
        <f t="shared" si="0"/>
        <v>904-ANNE DROUIN PEINTRE</v>
      </c>
      <c r="E33" s="247" t="s">
        <v>9097</v>
      </c>
      <c r="F33" s="247" t="str">
        <f t="shared" si="1"/>
        <v>904-ANNE DROUIN PEINTRE</v>
      </c>
      <c r="G33" s="289" t="s">
        <v>57</v>
      </c>
      <c r="H33" s="247" t="str">
        <f>IFERROR(VLOOKUP($G33,'Classe_Insc'!$B$4:$H$148,2,FALSE),"")</f>
        <v>Peintures, professionnel</v>
      </c>
      <c r="I33" s="247" t="str">
        <f>IFERROR(VLOOKUP($G33,'Classe_Insc'!$B$4:$H$148,5,FALSE),"")</f>
        <v>Paintings, professional</v>
      </c>
      <c r="K33" s="4" t="s">
        <v>9109</v>
      </c>
    </row>
    <row r="34" spans="2:11" ht="18.5">
      <c r="B34" s="12">
        <v>999</v>
      </c>
      <c r="C34" s="247" t="s">
        <v>9022</v>
      </c>
      <c r="D34" s="247" t="str">
        <f>UPPER(CONCATENATE($B34,"-",C34))</f>
        <v>999-***AJOUT D'UN PRÉSENTOIR***</v>
      </c>
      <c r="E34" s="247" t="s">
        <v>9071</v>
      </c>
      <c r="F34" s="247" t="str">
        <f t="shared" si="1"/>
        <v>999-***ADD A NEW EXHIBIT***</v>
      </c>
      <c r="G34" s="290" t="s">
        <v>9070</v>
      </c>
      <c r="H34" s="247" t="str">
        <f>IFERROR(VLOOKUP($G34,'Classe_Insc'!$B$4:$H$148,2,FALSE),"")</f>
        <v xml:space="preserve">***Sélectionnez la Classe du présentoir ci-dessous***                                                                                                          </v>
      </c>
      <c r="I34" s="272" t="str">
        <f>IFERROR(VLOOKUP($G34,'Classe_Insc'!$B$4:$H$148,5,FALSE),"")</f>
        <v xml:space="preserve">***Select the Exhibit Class below***                                                                                                                       </v>
      </c>
      <c r="J34" s="4" t="s">
        <v>79</v>
      </c>
      <c r="K34" s="4" t="s">
        <v>79</v>
      </c>
    </row>
  </sheetData>
  <sheetProtection algorithmName="SHA-512" hashValue="yc4EqDvJnmJ/qH3MpECivsyFts4hSGtN2zVznqFY7+3QchRZhUmtXfDWoEu68LYlBXmEeIWGUjVn3wac2mGotg==" saltValue="9k0lmMGPZSwUhlCJV0c/1Q==" spinCount="100000" sheet="1" formatCells="0" formatColumns="0" formatRows="0"/>
  <pageMargins left="0.7" right="0.7" top="0.75" bottom="0.75" header="0.3" footer="0.3"/>
  <pageSetup orientation="portrait" horizontalDpi="0" verticalDpi="0"/>
  <tableParts count="1">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35FC8-8C14-5247-B52A-EDECF482AECE}">
  <sheetPr codeName="Sheet8">
    <pageSetUpPr fitToPage="1"/>
  </sheetPr>
  <dimension ref="A1:H2678"/>
  <sheetViews>
    <sheetView showGridLines="0" topLeftCell="B1" zoomScale="70" zoomScaleNormal="70" zoomScaleSheetLayoutView="40" workbookViewId="0">
      <selection sqref="A1:C1"/>
    </sheetView>
  </sheetViews>
  <sheetFormatPr baseColWidth="10" defaultColWidth="11.5" defaultRowHeight="21.5"/>
  <cols>
    <col min="1" max="1" width="10.83203125" style="206" hidden="1" customWidth="1"/>
    <col min="2" max="2" width="19.5" style="207" customWidth="1"/>
    <col min="3" max="3" width="53.1640625" style="230" customWidth="1"/>
    <col min="4" max="4" width="31.33203125" style="230" customWidth="1"/>
    <col min="5" max="5" width="102.5" style="231" customWidth="1"/>
    <col min="6" max="6" width="22" style="208" customWidth="1"/>
    <col min="7" max="7" width="26.33203125" style="208" customWidth="1"/>
    <col min="8" max="8" width="4.1640625" style="206" customWidth="1"/>
    <col min="9" max="16384" width="11.5" style="206"/>
  </cols>
  <sheetData>
    <row r="1" spans="1:8" s="204" customFormat="1" ht="48" customHeight="1">
      <c r="B1" s="205"/>
      <c r="C1" s="410" t="s">
        <v>492</v>
      </c>
      <c r="D1" s="410"/>
      <c r="E1" s="410"/>
      <c r="F1" s="410"/>
      <c r="G1" s="410"/>
    </row>
    <row r="2" spans="1:8">
      <c r="C2" s="411" t="s">
        <v>8141</v>
      </c>
      <c r="D2" s="411"/>
      <c r="E2" s="411"/>
      <c r="F2" s="411"/>
      <c r="G2" s="411"/>
      <c r="H2" s="204"/>
    </row>
    <row r="3" spans="1:8" s="209" customFormat="1">
      <c r="B3" s="210"/>
      <c r="H3" s="204"/>
    </row>
    <row r="4" spans="1:8">
      <c r="C4" s="211"/>
      <c r="D4" s="211"/>
      <c r="E4" s="212"/>
      <c r="H4" s="204"/>
    </row>
    <row r="5" spans="1:8" s="215" customFormat="1" ht="22">
      <c r="A5" s="209"/>
      <c r="B5" s="210" t="s">
        <v>493</v>
      </c>
      <c r="C5" s="213" t="s">
        <v>494</v>
      </c>
      <c r="D5" s="213" t="s">
        <v>495</v>
      </c>
      <c r="E5" s="214" t="s">
        <v>496</v>
      </c>
      <c r="F5" s="213" t="s">
        <v>497</v>
      </c>
      <c r="G5" s="213" t="s">
        <v>498</v>
      </c>
      <c r="H5" s="204"/>
    </row>
    <row r="6" spans="1:8" s="215" customFormat="1" ht="22">
      <c r="A6" s="209" t="s">
        <v>499</v>
      </c>
      <c r="B6" s="210" t="s">
        <v>500</v>
      </c>
      <c r="C6" s="213" t="s">
        <v>501</v>
      </c>
      <c r="D6" s="213" t="s">
        <v>502</v>
      </c>
      <c r="E6" s="214" t="s">
        <v>503</v>
      </c>
      <c r="F6" s="213" t="s">
        <v>504</v>
      </c>
      <c r="G6" s="213" t="s">
        <v>505</v>
      </c>
      <c r="H6" s="204"/>
    </row>
    <row r="7" spans="1:8">
      <c r="A7" s="216">
        <v>2</v>
      </c>
      <c r="B7" s="217" t="s">
        <v>506</v>
      </c>
      <c r="C7" s="217" t="s">
        <v>8142</v>
      </c>
      <c r="D7" s="217"/>
      <c r="E7" s="218" t="s">
        <v>507</v>
      </c>
      <c r="F7" s="219"/>
      <c r="G7" s="219">
        <v>20</v>
      </c>
    </row>
    <row r="8" spans="1:8">
      <c r="A8" s="216">
        <v>3</v>
      </c>
      <c r="B8" s="207" t="s">
        <v>8143</v>
      </c>
      <c r="C8" s="218" t="s">
        <v>508</v>
      </c>
      <c r="D8" s="218"/>
      <c r="E8" s="218"/>
      <c r="F8" s="219"/>
      <c r="G8" s="219"/>
    </row>
    <row r="9" spans="1:8">
      <c r="A9" s="216">
        <v>4</v>
      </c>
      <c r="B9" s="217" t="s">
        <v>8144</v>
      </c>
      <c r="C9" s="218" t="s">
        <v>509</v>
      </c>
      <c r="D9" s="218"/>
      <c r="E9" s="218"/>
      <c r="F9" s="219"/>
      <c r="G9" s="219"/>
    </row>
    <row r="10" spans="1:8">
      <c r="A10" s="216">
        <v>5</v>
      </c>
      <c r="B10" s="217" t="s">
        <v>510</v>
      </c>
      <c r="C10" s="218" t="s">
        <v>511</v>
      </c>
      <c r="D10" s="218"/>
      <c r="E10" s="218"/>
      <c r="F10" s="219">
        <v>60</v>
      </c>
      <c r="G10" s="219">
        <v>60</v>
      </c>
    </row>
    <row r="11" spans="1:8">
      <c r="A11" s="216">
        <v>6</v>
      </c>
      <c r="B11" s="217" t="s">
        <v>512</v>
      </c>
      <c r="C11" s="217" t="s">
        <v>513</v>
      </c>
      <c r="D11" s="217"/>
      <c r="E11" s="218" t="s">
        <v>514</v>
      </c>
      <c r="F11" s="219"/>
      <c r="G11" s="219">
        <v>48</v>
      </c>
    </row>
    <row r="12" spans="1:8">
      <c r="A12" s="216">
        <v>7</v>
      </c>
      <c r="B12" s="207" t="s">
        <v>515</v>
      </c>
      <c r="C12" s="217" t="s">
        <v>516</v>
      </c>
      <c r="D12" s="217"/>
      <c r="E12" s="218" t="s">
        <v>517</v>
      </c>
      <c r="F12" s="219"/>
      <c r="G12" s="219">
        <v>54</v>
      </c>
    </row>
    <row r="13" spans="1:8">
      <c r="A13" s="216">
        <v>8</v>
      </c>
      <c r="B13" s="217" t="s">
        <v>8145</v>
      </c>
      <c r="C13" s="218" t="s">
        <v>518</v>
      </c>
      <c r="D13" s="217"/>
      <c r="E13" s="218"/>
      <c r="F13" s="219">
        <v>117</v>
      </c>
      <c r="G13" s="219">
        <v>117</v>
      </c>
    </row>
    <row r="14" spans="1:8">
      <c r="A14" s="216">
        <v>9</v>
      </c>
      <c r="B14" s="207" t="s">
        <v>8146</v>
      </c>
      <c r="C14" s="218" t="s">
        <v>519</v>
      </c>
      <c r="D14" s="218"/>
      <c r="E14" s="218"/>
      <c r="F14" s="219"/>
      <c r="G14" s="219"/>
    </row>
    <row r="15" spans="1:8">
      <c r="A15" s="216">
        <v>10</v>
      </c>
      <c r="B15" s="207" t="s">
        <v>520</v>
      </c>
      <c r="C15" s="218" t="s">
        <v>521</v>
      </c>
      <c r="D15" s="217"/>
      <c r="E15" s="218" t="s">
        <v>522</v>
      </c>
      <c r="F15" s="219"/>
      <c r="G15" s="219">
        <v>114</v>
      </c>
    </row>
    <row r="16" spans="1:8">
      <c r="A16" s="216">
        <v>11</v>
      </c>
      <c r="B16" s="217" t="s">
        <v>523</v>
      </c>
      <c r="C16" s="217" t="s">
        <v>524</v>
      </c>
      <c r="D16" s="217"/>
      <c r="E16" s="218" t="s">
        <v>525</v>
      </c>
      <c r="F16" s="219"/>
      <c r="G16" s="219">
        <v>117</v>
      </c>
    </row>
    <row r="17" spans="1:7">
      <c r="A17" s="216">
        <v>12</v>
      </c>
      <c r="B17" s="217" t="s">
        <v>8147</v>
      </c>
      <c r="C17" s="218" t="s">
        <v>526</v>
      </c>
      <c r="D17" s="218"/>
      <c r="E17" s="218"/>
      <c r="F17" s="219"/>
      <c r="G17" s="219"/>
    </row>
    <row r="18" spans="1:7">
      <c r="A18" s="216">
        <v>13</v>
      </c>
      <c r="B18" s="217" t="s">
        <v>527</v>
      </c>
      <c r="C18" s="217" t="s">
        <v>528</v>
      </c>
      <c r="D18" s="217"/>
      <c r="E18" s="218" t="s">
        <v>529</v>
      </c>
      <c r="F18" s="219"/>
      <c r="G18" s="219">
        <v>117</v>
      </c>
    </row>
    <row r="19" spans="1:7" ht="215">
      <c r="A19" s="216">
        <v>14</v>
      </c>
      <c r="B19" s="217" t="s">
        <v>8148</v>
      </c>
      <c r="C19" s="218" t="s">
        <v>530</v>
      </c>
      <c r="D19" s="218" t="s">
        <v>531</v>
      </c>
      <c r="E19" s="218"/>
      <c r="F19" s="219">
        <v>111</v>
      </c>
      <c r="G19" s="219" t="s">
        <v>54</v>
      </c>
    </row>
    <row r="20" spans="1:7">
      <c r="A20" s="216">
        <v>15</v>
      </c>
      <c r="B20" s="217" t="s">
        <v>532</v>
      </c>
      <c r="C20" s="217" t="s">
        <v>533</v>
      </c>
      <c r="D20" s="217"/>
      <c r="E20" s="218" t="s">
        <v>534</v>
      </c>
      <c r="F20" s="219"/>
      <c r="G20" s="219">
        <v>117</v>
      </c>
    </row>
    <row r="21" spans="1:7">
      <c r="A21" s="216">
        <v>16</v>
      </c>
      <c r="B21" s="217" t="s">
        <v>535</v>
      </c>
      <c r="C21" s="218" t="s">
        <v>536</v>
      </c>
      <c r="D21" s="218"/>
      <c r="E21" s="218"/>
      <c r="F21" s="219">
        <v>117</v>
      </c>
      <c r="G21" s="219">
        <v>117</v>
      </c>
    </row>
    <row r="22" spans="1:7">
      <c r="A22" s="216">
        <v>17</v>
      </c>
      <c r="B22" s="217" t="s">
        <v>8149</v>
      </c>
      <c r="C22" s="218" t="s">
        <v>537</v>
      </c>
      <c r="D22" s="218"/>
      <c r="E22" s="218"/>
      <c r="F22" s="219"/>
      <c r="G22" s="219"/>
    </row>
    <row r="23" spans="1:7">
      <c r="A23" s="216">
        <v>18</v>
      </c>
      <c r="B23" s="217" t="s">
        <v>538</v>
      </c>
      <c r="C23" s="217" t="s">
        <v>539</v>
      </c>
      <c r="D23" s="218"/>
      <c r="E23" s="218" t="s">
        <v>540</v>
      </c>
      <c r="F23" s="219"/>
      <c r="G23" s="219">
        <v>117</v>
      </c>
    </row>
    <row r="24" spans="1:7" ht="22.5" customHeight="1">
      <c r="A24" s="216">
        <v>19</v>
      </c>
      <c r="B24" s="207" t="s">
        <v>8150</v>
      </c>
      <c r="C24" s="220" t="s">
        <v>541</v>
      </c>
      <c r="D24" s="220"/>
      <c r="E24" s="218"/>
      <c r="F24" s="216"/>
      <c r="G24" s="216"/>
    </row>
    <row r="25" spans="1:7">
      <c r="A25" s="216">
        <v>20</v>
      </c>
      <c r="B25" s="217" t="s">
        <v>8151</v>
      </c>
      <c r="C25" s="218" t="s">
        <v>542</v>
      </c>
      <c r="D25" s="218"/>
      <c r="E25" s="218"/>
      <c r="F25" s="219"/>
      <c r="G25" s="219"/>
    </row>
    <row r="26" spans="1:7">
      <c r="A26" s="216">
        <v>21</v>
      </c>
      <c r="B26" s="217" t="s">
        <v>8152</v>
      </c>
      <c r="C26" s="218" t="s">
        <v>543</v>
      </c>
      <c r="D26" s="218"/>
      <c r="E26" s="218"/>
      <c r="F26" s="219">
        <v>117</v>
      </c>
      <c r="G26" s="219">
        <v>117</v>
      </c>
    </row>
    <row r="27" spans="1:7">
      <c r="A27" s="216">
        <v>22</v>
      </c>
      <c r="B27" s="217" t="s">
        <v>544</v>
      </c>
      <c r="C27" s="218" t="s">
        <v>545</v>
      </c>
      <c r="D27" s="218"/>
      <c r="E27" s="218"/>
      <c r="F27" s="219"/>
      <c r="G27" s="219"/>
    </row>
    <row r="28" spans="1:7">
      <c r="A28" s="216">
        <v>23</v>
      </c>
      <c r="B28" s="217" t="s">
        <v>8153</v>
      </c>
      <c r="C28" s="218" t="s">
        <v>546</v>
      </c>
      <c r="D28" s="218"/>
      <c r="E28" s="218"/>
      <c r="F28" s="219"/>
      <c r="G28" s="219"/>
    </row>
    <row r="29" spans="1:7">
      <c r="A29" s="216">
        <v>24</v>
      </c>
      <c r="B29" s="217" t="s">
        <v>8154</v>
      </c>
      <c r="C29" s="218" t="s">
        <v>547</v>
      </c>
      <c r="D29" s="218"/>
      <c r="E29" s="218"/>
      <c r="F29" s="219"/>
      <c r="G29" s="219"/>
    </row>
    <row r="30" spans="1:7">
      <c r="A30" s="216">
        <v>25</v>
      </c>
      <c r="B30" s="217" t="s">
        <v>548</v>
      </c>
      <c r="C30" s="217" t="s">
        <v>549</v>
      </c>
      <c r="D30" s="218"/>
      <c r="E30" s="218" t="s">
        <v>550</v>
      </c>
      <c r="F30" s="219"/>
      <c r="G30" s="219">
        <v>78</v>
      </c>
    </row>
    <row r="31" spans="1:7">
      <c r="A31" s="216">
        <v>26</v>
      </c>
      <c r="B31" s="217" t="s">
        <v>551</v>
      </c>
      <c r="C31" s="217" t="s">
        <v>552</v>
      </c>
      <c r="D31" s="218"/>
      <c r="E31" s="218" t="s">
        <v>553</v>
      </c>
      <c r="F31" s="219"/>
      <c r="G31" s="219">
        <v>78</v>
      </c>
    </row>
    <row r="32" spans="1:7">
      <c r="A32" s="216">
        <v>27</v>
      </c>
      <c r="B32" s="207" t="s">
        <v>554</v>
      </c>
      <c r="C32" s="217" t="s">
        <v>555</v>
      </c>
      <c r="D32" s="218"/>
      <c r="E32" s="218" t="s">
        <v>556</v>
      </c>
      <c r="F32" s="219"/>
      <c r="G32" s="219">
        <v>78</v>
      </c>
    </row>
    <row r="33" spans="1:7">
      <c r="A33" s="216">
        <v>28</v>
      </c>
      <c r="B33" s="217" t="s">
        <v>8155</v>
      </c>
      <c r="C33" s="217" t="s">
        <v>557</v>
      </c>
      <c r="D33" s="218"/>
      <c r="E33" s="218" t="s">
        <v>558</v>
      </c>
      <c r="F33" s="219"/>
      <c r="G33" s="219">
        <v>78</v>
      </c>
    </row>
    <row r="34" spans="1:7">
      <c r="A34" s="216">
        <v>29</v>
      </c>
      <c r="B34" s="217" t="s">
        <v>559</v>
      </c>
      <c r="C34" s="218" t="s">
        <v>560</v>
      </c>
      <c r="D34" s="218"/>
      <c r="E34" s="218"/>
      <c r="F34" s="219">
        <v>91</v>
      </c>
      <c r="G34" s="219">
        <v>91</v>
      </c>
    </row>
    <row r="35" spans="1:7">
      <c r="A35" s="216">
        <v>30</v>
      </c>
      <c r="B35" s="217" t="s">
        <v>561</v>
      </c>
      <c r="C35" s="217" t="s">
        <v>562</v>
      </c>
      <c r="D35" s="218"/>
      <c r="E35" s="218" t="s">
        <v>563</v>
      </c>
      <c r="F35" s="219"/>
      <c r="G35" s="219">
        <v>78</v>
      </c>
    </row>
    <row r="36" spans="1:7">
      <c r="A36" s="216">
        <v>31</v>
      </c>
      <c r="B36" s="217" t="s">
        <v>564</v>
      </c>
      <c r="C36" s="218" t="s">
        <v>565</v>
      </c>
      <c r="D36" s="218"/>
      <c r="E36" s="218"/>
      <c r="F36" s="219"/>
      <c r="G36" s="219"/>
    </row>
    <row r="37" spans="1:7">
      <c r="A37" s="216">
        <v>32</v>
      </c>
      <c r="B37" s="217" t="s">
        <v>566</v>
      </c>
      <c r="C37" s="217" t="s">
        <v>567</v>
      </c>
      <c r="D37" s="218"/>
      <c r="E37" s="218" t="s">
        <v>568</v>
      </c>
      <c r="F37" s="219"/>
      <c r="G37" s="219">
        <v>60</v>
      </c>
    </row>
    <row r="38" spans="1:7">
      <c r="A38" s="216">
        <v>33</v>
      </c>
      <c r="B38" s="217" t="s">
        <v>569</v>
      </c>
      <c r="C38" s="218" t="s">
        <v>570</v>
      </c>
      <c r="D38" s="218"/>
      <c r="E38" s="218"/>
      <c r="F38" s="219">
        <v>60</v>
      </c>
      <c r="G38" s="219">
        <v>60</v>
      </c>
    </row>
    <row r="39" spans="1:7">
      <c r="A39" s="216">
        <v>34</v>
      </c>
      <c r="B39" s="217" t="s">
        <v>571</v>
      </c>
      <c r="C39" s="217" t="s">
        <v>572</v>
      </c>
      <c r="D39" s="218"/>
      <c r="E39" s="218" t="s">
        <v>573</v>
      </c>
      <c r="F39" s="219"/>
      <c r="G39" s="219">
        <v>78</v>
      </c>
    </row>
    <row r="40" spans="1:7">
      <c r="A40" s="216">
        <v>35</v>
      </c>
      <c r="B40" s="217" t="s">
        <v>574</v>
      </c>
      <c r="C40" s="217" t="s">
        <v>575</v>
      </c>
      <c r="D40" s="218"/>
      <c r="E40" s="218" t="s">
        <v>576</v>
      </c>
      <c r="F40" s="219"/>
      <c r="G40" s="219">
        <v>78</v>
      </c>
    </row>
    <row r="41" spans="1:7">
      <c r="A41" s="216">
        <v>36</v>
      </c>
      <c r="B41" s="217" t="s">
        <v>577</v>
      </c>
      <c r="C41" s="217" t="s">
        <v>578</v>
      </c>
      <c r="D41" s="218"/>
      <c r="E41" s="218" t="s">
        <v>579</v>
      </c>
      <c r="F41" s="219"/>
      <c r="G41" s="219">
        <v>78</v>
      </c>
    </row>
    <row r="42" spans="1:7">
      <c r="A42" s="216">
        <v>37</v>
      </c>
      <c r="B42" s="217" t="s">
        <v>580</v>
      </c>
      <c r="C42" s="218" t="s">
        <v>581</v>
      </c>
      <c r="D42" s="218"/>
      <c r="E42" s="218"/>
      <c r="F42" s="219" t="s">
        <v>582</v>
      </c>
      <c r="G42" s="219" t="s">
        <v>582</v>
      </c>
    </row>
    <row r="43" spans="1:7">
      <c r="A43" s="216">
        <v>38</v>
      </c>
      <c r="B43" s="217" t="s">
        <v>583</v>
      </c>
      <c r="C43" s="217" t="s">
        <v>584</v>
      </c>
      <c r="D43" s="218"/>
      <c r="E43" s="218" t="s">
        <v>585</v>
      </c>
      <c r="F43" s="219"/>
      <c r="G43" s="219">
        <v>46</v>
      </c>
    </row>
    <row r="44" spans="1:7">
      <c r="A44" s="216">
        <v>39</v>
      </c>
      <c r="B44" s="217" t="s">
        <v>586</v>
      </c>
      <c r="C44" s="217" t="s">
        <v>587</v>
      </c>
      <c r="D44" s="218"/>
      <c r="E44" s="218" t="s">
        <v>588</v>
      </c>
      <c r="F44" s="219"/>
      <c r="G44" s="219">
        <v>45</v>
      </c>
    </row>
    <row r="45" spans="1:7">
      <c r="A45" s="216">
        <v>40</v>
      </c>
      <c r="B45" s="217" t="s">
        <v>589</v>
      </c>
      <c r="C45" s="217" t="s">
        <v>590</v>
      </c>
      <c r="D45" s="218"/>
      <c r="E45" s="218" t="s">
        <v>591</v>
      </c>
      <c r="F45" s="219"/>
      <c r="G45" s="219">
        <v>45</v>
      </c>
    </row>
    <row r="46" spans="1:7" ht="43">
      <c r="A46" s="216">
        <v>41</v>
      </c>
      <c r="B46" s="207" t="s">
        <v>592</v>
      </c>
      <c r="C46" s="218" t="s">
        <v>593</v>
      </c>
      <c r="D46" s="218" t="s">
        <v>594</v>
      </c>
      <c r="E46" s="218"/>
      <c r="F46" s="219">
        <v>45</v>
      </c>
      <c r="G46" s="219">
        <v>45</v>
      </c>
    </row>
    <row r="47" spans="1:7">
      <c r="A47" s="216">
        <v>42</v>
      </c>
      <c r="B47" s="217" t="s">
        <v>595</v>
      </c>
      <c r="C47" s="217" t="s">
        <v>596</v>
      </c>
      <c r="D47" s="217"/>
      <c r="E47" s="218" t="s">
        <v>597</v>
      </c>
      <c r="F47" s="219"/>
      <c r="G47" s="219">
        <v>45</v>
      </c>
    </row>
    <row r="48" spans="1:7">
      <c r="A48" s="216">
        <v>43</v>
      </c>
      <c r="B48" s="217" t="s">
        <v>598</v>
      </c>
      <c r="C48" s="218" t="s">
        <v>599</v>
      </c>
      <c r="D48" s="218"/>
      <c r="E48" s="218"/>
      <c r="F48" s="219">
        <v>60</v>
      </c>
      <c r="G48" s="219">
        <v>60</v>
      </c>
    </row>
    <row r="49" spans="1:7">
      <c r="A49" s="216">
        <v>44</v>
      </c>
      <c r="B49" s="207" t="s">
        <v>8156</v>
      </c>
      <c r="C49" s="217" t="s">
        <v>600</v>
      </c>
      <c r="D49" s="218"/>
      <c r="E49" s="218" t="s">
        <v>601</v>
      </c>
      <c r="F49" s="219"/>
      <c r="G49" s="219">
        <v>46</v>
      </c>
    </row>
    <row r="50" spans="1:7">
      <c r="A50" s="216">
        <v>46</v>
      </c>
      <c r="B50" s="217" t="s">
        <v>603</v>
      </c>
      <c r="C50" s="217" t="s">
        <v>604</v>
      </c>
      <c r="D50" s="218"/>
      <c r="E50" s="218" t="s">
        <v>605</v>
      </c>
      <c r="F50" s="219"/>
      <c r="G50" s="219">
        <v>46</v>
      </c>
    </row>
    <row r="51" spans="1:7">
      <c r="A51" s="216">
        <v>47</v>
      </c>
      <c r="B51" s="217" t="s">
        <v>606</v>
      </c>
      <c r="C51" s="217" t="s">
        <v>607</v>
      </c>
      <c r="D51" s="218"/>
      <c r="E51" s="218" t="s">
        <v>608</v>
      </c>
      <c r="F51" s="219"/>
      <c r="G51" s="219">
        <v>46</v>
      </c>
    </row>
    <row r="52" spans="1:7">
      <c r="A52" s="216">
        <v>48</v>
      </c>
      <c r="B52" s="217" t="s">
        <v>609</v>
      </c>
      <c r="C52" s="218" t="s">
        <v>610</v>
      </c>
      <c r="D52" s="218"/>
      <c r="E52" s="218"/>
      <c r="F52" s="219">
        <v>46</v>
      </c>
      <c r="G52" s="219">
        <v>46</v>
      </c>
    </row>
    <row r="53" spans="1:7">
      <c r="A53" s="216">
        <v>49</v>
      </c>
      <c r="B53" s="217" t="s">
        <v>8157</v>
      </c>
      <c r="C53" s="217" t="s">
        <v>611</v>
      </c>
      <c r="D53" s="218"/>
      <c r="E53" s="218" t="s">
        <v>612</v>
      </c>
      <c r="F53" s="219"/>
      <c r="G53" s="219">
        <v>46</v>
      </c>
    </row>
    <row r="54" spans="1:7">
      <c r="A54" s="216">
        <v>50</v>
      </c>
      <c r="B54" s="217" t="s">
        <v>8158</v>
      </c>
      <c r="C54" s="217" t="s">
        <v>613</v>
      </c>
      <c r="D54" s="218"/>
      <c r="E54" s="218" t="s">
        <v>614</v>
      </c>
      <c r="F54" s="219"/>
      <c r="G54" s="219">
        <v>46</v>
      </c>
    </row>
    <row r="55" spans="1:7">
      <c r="A55" s="216">
        <v>51</v>
      </c>
      <c r="B55" s="217" t="s">
        <v>8159</v>
      </c>
      <c r="C55" s="217" t="s">
        <v>615</v>
      </c>
      <c r="D55" s="218"/>
      <c r="E55" s="218" t="s">
        <v>616</v>
      </c>
      <c r="F55" s="219"/>
      <c r="G55" s="219">
        <v>46</v>
      </c>
    </row>
    <row r="56" spans="1:7">
      <c r="A56" s="216">
        <v>52</v>
      </c>
      <c r="B56" s="217" t="s">
        <v>617</v>
      </c>
      <c r="C56" s="217" t="s">
        <v>618</v>
      </c>
      <c r="D56" s="218"/>
      <c r="E56" s="218" t="s">
        <v>619</v>
      </c>
      <c r="F56" s="219"/>
      <c r="G56" s="219">
        <v>46</v>
      </c>
    </row>
    <row r="57" spans="1:7">
      <c r="A57" s="216">
        <v>53</v>
      </c>
      <c r="B57" s="217" t="s">
        <v>620</v>
      </c>
      <c r="C57" s="217" t="s">
        <v>621</v>
      </c>
      <c r="D57" s="218"/>
      <c r="E57" s="218" t="s">
        <v>622</v>
      </c>
      <c r="F57" s="219"/>
      <c r="G57" s="219">
        <v>46</v>
      </c>
    </row>
    <row r="58" spans="1:7">
      <c r="A58" s="216">
        <v>54</v>
      </c>
      <c r="B58" s="217" t="s">
        <v>623</v>
      </c>
      <c r="C58" s="217" t="s">
        <v>624</v>
      </c>
      <c r="D58" s="218"/>
      <c r="E58" s="218" t="s">
        <v>625</v>
      </c>
      <c r="F58" s="219"/>
      <c r="G58" s="219">
        <v>46</v>
      </c>
    </row>
    <row r="59" spans="1:7">
      <c r="A59" s="216">
        <v>55</v>
      </c>
      <c r="B59" s="207" t="s">
        <v>626</v>
      </c>
      <c r="C59" s="217" t="s">
        <v>627</v>
      </c>
      <c r="D59" s="218"/>
      <c r="E59" s="218" t="s">
        <v>628</v>
      </c>
      <c r="F59" s="219"/>
      <c r="G59" s="219">
        <v>46</v>
      </c>
    </row>
    <row r="60" spans="1:7">
      <c r="A60" s="216">
        <v>56</v>
      </c>
      <c r="B60" s="217" t="s">
        <v>629</v>
      </c>
      <c r="C60" s="217" t="s">
        <v>630</v>
      </c>
      <c r="D60" s="218"/>
      <c r="E60" s="218" t="s">
        <v>631</v>
      </c>
      <c r="F60" s="219"/>
      <c r="G60" s="219">
        <v>46</v>
      </c>
    </row>
    <row r="61" spans="1:7">
      <c r="A61" s="216">
        <v>57</v>
      </c>
      <c r="B61" s="217" t="s">
        <v>602</v>
      </c>
      <c r="C61" s="217" t="s">
        <v>632</v>
      </c>
      <c r="D61" s="218"/>
      <c r="E61" s="218" t="s">
        <v>633</v>
      </c>
      <c r="F61" s="219"/>
      <c r="G61" s="219">
        <v>46</v>
      </c>
    </row>
    <row r="62" spans="1:7">
      <c r="A62" s="216">
        <v>58</v>
      </c>
      <c r="B62" s="217" t="s">
        <v>634</v>
      </c>
      <c r="C62" s="217" t="s">
        <v>635</v>
      </c>
      <c r="D62" s="218"/>
      <c r="E62" s="218" t="s">
        <v>636</v>
      </c>
      <c r="F62" s="219"/>
      <c r="G62" s="219">
        <v>46</v>
      </c>
    </row>
    <row r="63" spans="1:7">
      <c r="A63" s="216">
        <v>59</v>
      </c>
      <c r="B63" s="217" t="s">
        <v>637</v>
      </c>
      <c r="C63" s="217" t="s">
        <v>638</v>
      </c>
      <c r="D63" s="218"/>
      <c r="E63" s="218" t="s">
        <v>639</v>
      </c>
      <c r="F63" s="219"/>
      <c r="G63" s="219">
        <v>46</v>
      </c>
    </row>
    <row r="64" spans="1:7">
      <c r="A64" s="216">
        <v>60</v>
      </c>
      <c r="B64" s="217" t="s">
        <v>640</v>
      </c>
      <c r="C64" s="217" t="s">
        <v>641</v>
      </c>
      <c r="D64" s="218"/>
      <c r="E64" s="218" t="s">
        <v>642</v>
      </c>
      <c r="F64" s="219"/>
      <c r="G64" s="219">
        <v>46</v>
      </c>
    </row>
    <row r="65" spans="1:7">
      <c r="A65" s="216">
        <v>61</v>
      </c>
      <c r="B65" s="217" t="s">
        <v>643</v>
      </c>
      <c r="C65" s="217" t="s">
        <v>644</v>
      </c>
      <c r="D65" s="218"/>
      <c r="E65" s="218" t="s">
        <v>645</v>
      </c>
      <c r="F65" s="219"/>
      <c r="G65" s="219">
        <v>45</v>
      </c>
    </row>
    <row r="66" spans="1:7">
      <c r="A66" s="216">
        <v>62</v>
      </c>
      <c r="B66" s="217" t="s">
        <v>646</v>
      </c>
      <c r="C66" s="218" t="s">
        <v>647</v>
      </c>
      <c r="D66" s="218"/>
      <c r="E66" s="218"/>
      <c r="F66" s="219">
        <v>114</v>
      </c>
      <c r="G66" s="219">
        <v>114</v>
      </c>
    </row>
    <row r="67" spans="1:7">
      <c r="A67" s="216">
        <v>63</v>
      </c>
      <c r="B67" s="207" t="s">
        <v>648</v>
      </c>
      <c r="C67" s="217" t="s">
        <v>649</v>
      </c>
      <c r="D67" s="218"/>
      <c r="E67" s="218" t="s">
        <v>650</v>
      </c>
      <c r="F67" s="219"/>
      <c r="G67" s="219">
        <v>114</v>
      </c>
    </row>
    <row r="68" spans="1:7">
      <c r="A68" s="216">
        <v>64</v>
      </c>
      <c r="B68" s="217" t="s">
        <v>8160</v>
      </c>
      <c r="C68" s="217" t="s">
        <v>651</v>
      </c>
      <c r="D68" s="218"/>
      <c r="E68" s="218" t="s">
        <v>652</v>
      </c>
      <c r="F68" s="219"/>
      <c r="G68" s="219">
        <v>114</v>
      </c>
    </row>
    <row r="69" spans="1:7">
      <c r="A69" s="216">
        <v>65</v>
      </c>
      <c r="B69" s="217" t="s">
        <v>653</v>
      </c>
      <c r="C69" s="217" t="s">
        <v>654</v>
      </c>
      <c r="D69" s="218"/>
      <c r="E69" s="218" t="s">
        <v>655</v>
      </c>
      <c r="F69" s="219"/>
      <c r="G69" s="219">
        <v>114</v>
      </c>
    </row>
    <row r="70" spans="1:7">
      <c r="A70" s="216">
        <v>66</v>
      </c>
      <c r="B70" s="217" t="s">
        <v>656</v>
      </c>
      <c r="C70" s="218" t="s">
        <v>657</v>
      </c>
      <c r="D70" s="218" t="s">
        <v>658</v>
      </c>
      <c r="E70" s="218"/>
      <c r="F70" s="219">
        <v>114</v>
      </c>
      <c r="G70" s="219">
        <v>114</v>
      </c>
    </row>
    <row r="71" spans="1:7">
      <c r="A71" s="216">
        <v>67</v>
      </c>
      <c r="B71" s="217" t="s">
        <v>659</v>
      </c>
      <c r="C71" s="217" t="s">
        <v>660</v>
      </c>
      <c r="D71" s="218"/>
      <c r="E71" s="218" t="s">
        <v>661</v>
      </c>
      <c r="F71" s="219"/>
      <c r="G71" s="219">
        <v>112</v>
      </c>
    </row>
    <row r="72" spans="1:7">
      <c r="A72" s="216">
        <v>68</v>
      </c>
      <c r="B72" s="217" t="s">
        <v>662</v>
      </c>
      <c r="C72" s="217" t="s">
        <v>663</v>
      </c>
      <c r="D72" s="217"/>
      <c r="E72" s="218" t="s">
        <v>664</v>
      </c>
      <c r="F72" s="219"/>
      <c r="G72" s="219">
        <v>102</v>
      </c>
    </row>
    <row r="73" spans="1:7">
      <c r="A73" s="216">
        <v>69</v>
      </c>
      <c r="B73" s="217" t="s">
        <v>665</v>
      </c>
      <c r="C73" s="217" t="s">
        <v>666</v>
      </c>
      <c r="D73" s="218"/>
      <c r="E73" s="218" t="s">
        <v>667</v>
      </c>
      <c r="F73" s="219"/>
      <c r="G73" s="219">
        <v>114</v>
      </c>
    </row>
    <row r="74" spans="1:7">
      <c r="A74" s="216">
        <v>70</v>
      </c>
      <c r="B74" s="217" t="s">
        <v>668</v>
      </c>
      <c r="C74" s="217" t="s">
        <v>669</v>
      </c>
      <c r="D74" s="218"/>
      <c r="E74" s="218" t="s">
        <v>670</v>
      </c>
      <c r="F74" s="219"/>
      <c r="G74" s="219">
        <v>114</v>
      </c>
    </row>
    <row r="75" spans="1:7">
      <c r="A75" s="216">
        <v>71</v>
      </c>
      <c r="B75" s="217" t="s">
        <v>671</v>
      </c>
      <c r="C75" s="218" t="s">
        <v>672</v>
      </c>
      <c r="D75" s="218"/>
      <c r="E75" s="218"/>
      <c r="F75" s="219" t="s">
        <v>379</v>
      </c>
      <c r="G75" s="219" t="s">
        <v>381</v>
      </c>
    </row>
    <row r="76" spans="1:7">
      <c r="A76" s="216">
        <v>72</v>
      </c>
      <c r="B76" s="217" t="s">
        <v>8161</v>
      </c>
      <c r="C76" s="217" t="s">
        <v>673</v>
      </c>
      <c r="D76" s="218"/>
      <c r="E76" s="218" t="s">
        <v>674</v>
      </c>
      <c r="F76" s="219"/>
      <c r="G76" s="219">
        <v>114</v>
      </c>
    </row>
    <row r="77" spans="1:7">
      <c r="A77" s="216">
        <v>73</v>
      </c>
      <c r="B77" s="217" t="s">
        <v>675</v>
      </c>
      <c r="C77" s="217" t="s">
        <v>676</v>
      </c>
      <c r="D77" s="218"/>
      <c r="E77" s="218" t="s">
        <v>677</v>
      </c>
      <c r="F77" s="219"/>
      <c r="G77" s="219">
        <v>114</v>
      </c>
    </row>
    <row r="78" spans="1:7">
      <c r="A78" s="216">
        <v>74</v>
      </c>
      <c r="B78" s="217" t="s">
        <v>8162</v>
      </c>
      <c r="C78" s="218" t="s">
        <v>678</v>
      </c>
      <c r="D78" s="218"/>
      <c r="E78" s="218"/>
      <c r="F78" s="219"/>
      <c r="G78" s="219"/>
    </row>
    <row r="79" spans="1:7">
      <c r="A79" s="216">
        <v>75</v>
      </c>
      <c r="B79" s="217" t="s">
        <v>8163</v>
      </c>
      <c r="C79" s="217" t="s">
        <v>679</v>
      </c>
      <c r="D79" s="218"/>
      <c r="E79" s="218" t="s">
        <v>680</v>
      </c>
      <c r="F79" s="219"/>
      <c r="G79" s="219">
        <v>78</v>
      </c>
    </row>
    <row r="80" spans="1:7">
      <c r="A80" s="216">
        <v>76</v>
      </c>
      <c r="B80" s="217" t="s">
        <v>681</v>
      </c>
      <c r="C80" s="217" t="s">
        <v>682</v>
      </c>
      <c r="D80" s="218"/>
      <c r="E80" s="218" t="s">
        <v>683</v>
      </c>
      <c r="F80" s="219"/>
      <c r="G80" s="219">
        <v>78</v>
      </c>
    </row>
    <row r="81" spans="1:7">
      <c r="A81" s="216">
        <v>77</v>
      </c>
      <c r="B81" s="217" t="s">
        <v>8164</v>
      </c>
      <c r="C81" s="217" t="s">
        <v>684</v>
      </c>
      <c r="D81" s="218"/>
      <c r="E81" s="218" t="s">
        <v>685</v>
      </c>
      <c r="F81" s="219"/>
      <c r="G81" s="219">
        <v>18</v>
      </c>
    </row>
    <row r="82" spans="1:7">
      <c r="A82" s="216">
        <v>78</v>
      </c>
      <c r="B82" s="217" t="s">
        <v>8165</v>
      </c>
      <c r="C82" s="217" t="s">
        <v>686</v>
      </c>
      <c r="D82" s="218"/>
      <c r="E82" s="218" t="s">
        <v>687</v>
      </c>
      <c r="F82" s="219"/>
      <c r="G82" s="219">
        <v>48</v>
      </c>
    </row>
    <row r="83" spans="1:7">
      <c r="A83" s="216">
        <v>79</v>
      </c>
      <c r="B83" s="217" t="s">
        <v>8166</v>
      </c>
      <c r="C83" s="218" t="s">
        <v>688</v>
      </c>
      <c r="D83" s="218"/>
      <c r="E83" s="218"/>
      <c r="F83" s="219">
        <v>117</v>
      </c>
      <c r="G83" s="219">
        <v>117</v>
      </c>
    </row>
    <row r="84" spans="1:7">
      <c r="A84" s="216">
        <v>80</v>
      </c>
      <c r="B84" s="217" t="s">
        <v>689</v>
      </c>
      <c r="C84" s="218" t="s">
        <v>690</v>
      </c>
      <c r="D84" s="218"/>
      <c r="E84" s="218"/>
      <c r="F84" s="219"/>
      <c r="G84" s="219"/>
    </row>
    <row r="85" spans="1:7">
      <c r="A85" s="216">
        <v>81</v>
      </c>
      <c r="B85" s="217" t="s">
        <v>691</v>
      </c>
      <c r="C85" s="217" t="s">
        <v>692</v>
      </c>
      <c r="D85" s="218"/>
      <c r="E85" s="218" t="s">
        <v>693</v>
      </c>
      <c r="F85" s="219"/>
      <c r="G85" s="219">
        <v>77</v>
      </c>
    </row>
    <row r="86" spans="1:7">
      <c r="A86" s="216">
        <v>82</v>
      </c>
      <c r="B86" s="217" t="s">
        <v>694</v>
      </c>
      <c r="C86" s="217" t="s">
        <v>695</v>
      </c>
      <c r="D86" s="218"/>
      <c r="E86" s="218" t="s">
        <v>696</v>
      </c>
      <c r="F86" s="219"/>
      <c r="G86" s="219">
        <v>45</v>
      </c>
    </row>
    <row r="87" spans="1:7">
      <c r="A87" s="216">
        <v>83</v>
      </c>
      <c r="B87" s="217" t="s">
        <v>697</v>
      </c>
      <c r="C87" s="218" t="s">
        <v>698</v>
      </c>
      <c r="D87" s="218"/>
      <c r="E87" s="218"/>
      <c r="F87" s="219">
        <v>60</v>
      </c>
      <c r="G87" s="219">
        <v>60</v>
      </c>
    </row>
    <row r="88" spans="1:7">
      <c r="A88" s="216">
        <v>84</v>
      </c>
      <c r="B88" s="217" t="s">
        <v>699</v>
      </c>
      <c r="C88" s="217" t="s">
        <v>700</v>
      </c>
      <c r="D88" s="218"/>
      <c r="E88" s="218" t="s">
        <v>701</v>
      </c>
      <c r="F88" s="219"/>
      <c r="G88" s="219">
        <v>60</v>
      </c>
    </row>
    <row r="89" spans="1:7">
      <c r="A89" s="216">
        <v>85</v>
      </c>
      <c r="B89" s="217" t="s">
        <v>702</v>
      </c>
      <c r="C89" s="218" t="s">
        <v>703</v>
      </c>
      <c r="D89" s="218"/>
      <c r="E89" s="218"/>
      <c r="F89" s="219"/>
      <c r="G89" s="219"/>
    </row>
    <row r="90" spans="1:7">
      <c r="A90" s="216">
        <v>86</v>
      </c>
      <c r="B90" s="217" t="s">
        <v>704</v>
      </c>
      <c r="C90" s="218" t="s">
        <v>705</v>
      </c>
      <c r="D90" s="218"/>
      <c r="E90" s="218"/>
      <c r="F90" s="219" t="s">
        <v>379</v>
      </c>
      <c r="G90" s="219" t="s">
        <v>381</v>
      </c>
    </row>
    <row r="91" spans="1:7">
      <c r="A91" s="216">
        <v>87</v>
      </c>
      <c r="B91" s="217" t="s">
        <v>8167</v>
      </c>
      <c r="C91" s="218" t="s">
        <v>706</v>
      </c>
      <c r="D91" s="218"/>
      <c r="E91" s="218"/>
      <c r="F91" s="219"/>
      <c r="G91" s="219"/>
    </row>
    <row r="92" spans="1:7">
      <c r="A92" s="216">
        <v>88</v>
      </c>
      <c r="B92" s="217" t="s">
        <v>707</v>
      </c>
      <c r="C92" s="217" t="s">
        <v>708</v>
      </c>
      <c r="D92" s="217"/>
      <c r="E92" s="218" t="s">
        <v>709</v>
      </c>
      <c r="F92" s="219"/>
      <c r="G92" s="219" t="s">
        <v>381</v>
      </c>
    </row>
    <row r="93" spans="1:7">
      <c r="A93" s="216">
        <v>89</v>
      </c>
      <c r="B93" s="217" t="s">
        <v>710</v>
      </c>
      <c r="C93" s="217" t="s">
        <v>711</v>
      </c>
      <c r="D93" s="218"/>
      <c r="E93" s="218" t="s">
        <v>712</v>
      </c>
      <c r="F93" s="219"/>
      <c r="G93" s="219">
        <v>117</v>
      </c>
    </row>
    <row r="94" spans="1:7">
      <c r="A94" s="216">
        <v>90</v>
      </c>
      <c r="B94" s="217" t="s">
        <v>713</v>
      </c>
      <c r="C94" s="217" t="s">
        <v>714</v>
      </c>
      <c r="D94" s="218"/>
      <c r="E94" s="218" t="s">
        <v>715</v>
      </c>
      <c r="F94" s="219"/>
      <c r="G94" s="219">
        <v>117</v>
      </c>
    </row>
    <row r="95" spans="1:7" ht="86">
      <c r="A95" s="216">
        <v>91</v>
      </c>
      <c r="B95" s="217" t="s">
        <v>716</v>
      </c>
      <c r="C95" s="218" t="s">
        <v>717</v>
      </c>
      <c r="D95" s="218" t="s">
        <v>718</v>
      </c>
      <c r="E95" s="218"/>
      <c r="F95" s="219">
        <v>117</v>
      </c>
      <c r="G95" s="219">
        <v>117</v>
      </c>
    </row>
    <row r="96" spans="1:7">
      <c r="A96" s="216">
        <v>92</v>
      </c>
      <c r="B96" s="217" t="s">
        <v>719</v>
      </c>
      <c r="C96" s="217" t="s">
        <v>720</v>
      </c>
      <c r="D96" s="218"/>
      <c r="E96" s="218" t="s">
        <v>721</v>
      </c>
      <c r="F96" s="219"/>
      <c r="G96" s="219">
        <v>117</v>
      </c>
    </row>
    <row r="97" spans="1:7">
      <c r="A97" s="216">
        <v>93</v>
      </c>
      <c r="B97" s="217" t="s">
        <v>8168</v>
      </c>
      <c r="C97" s="218" t="s">
        <v>722</v>
      </c>
      <c r="D97" s="218"/>
      <c r="E97" s="218"/>
      <c r="F97" s="219"/>
      <c r="G97" s="219"/>
    </row>
    <row r="98" spans="1:7">
      <c r="A98" s="216">
        <v>94</v>
      </c>
      <c r="B98" s="217" t="s">
        <v>723</v>
      </c>
      <c r="C98" s="217" t="s">
        <v>724</v>
      </c>
      <c r="D98" s="218"/>
      <c r="E98" s="218" t="s">
        <v>725</v>
      </c>
      <c r="F98" s="219"/>
      <c r="G98" s="219">
        <v>117</v>
      </c>
    </row>
    <row r="99" spans="1:7">
      <c r="A99" s="216">
        <v>95</v>
      </c>
      <c r="B99" s="217" t="s">
        <v>726</v>
      </c>
      <c r="C99" s="217" t="s">
        <v>727</v>
      </c>
      <c r="D99" s="218"/>
      <c r="E99" s="218" t="s">
        <v>728</v>
      </c>
      <c r="F99" s="219"/>
      <c r="G99" s="219">
        <v>117</v>
      </c>
    </row>
    <row r="100" spans="1:7">
      <c r="A100" s="216">
        <v>96</v>
      </c>
      <c r="B100" s="217" t="s">
        <v>729</v>
      </c>
      <c r="C100" s="217" t="s">
        <v>730</v>
      </c>
      <c r="D100" s="218"/>
      <c r="E100" s="218" t="s">
        <v>731</v>
      </c>
      <c r="F100" s="219"/>
      <c r="G100" s="219">
        <v>102</v>
      </c>
    </row>
    <row r="101" spans="1:7">
      <c r="A101" s="216">
        <v>97</v>
      </c>
      <c r="B101" s="217" t="s">
        <v>8169</v>
      </c>
      <c r="C101" s="218" t="s">
        <v>732</v>
      </c>
      <c r="D101" s="218"/>
      <c r="E101" s="218"/>
      <c r="F101" s="219"/>
      <c r="G101" s="219"/>
    </row>
    <row r="102" spans="1:7">
      <c r="A102" s="216">
        <v>99</v>
      </c>
      <c r="B102" s="217" t="s">
        <v>733</v>
      </c>
      <c r="C102" s="218" t="s">
        <v>734</v>
      </c>
      <c r="D102" s="218"/>
      <c r="E102" s="218"/>
      <c r="F102" s="219">
        <v>117</v>
      </c>
      <c r="G102" s="219">
        <v>117</v>
      </c>
    </row>
    <row r="103" spans="1:7">
      <c r="A103" s="216">
        <v>100</v>
      </c>
      <c r="B103" s="217" t="s">
        <v>735</v>
      </c>
      <c r="C103" s="217" t="s">
        <v>736</v>
      </c>
      <c r="D103" s="218"/>
      <c r="E103" s="218" t="s">
        <v>737</v>
      </c>
      <c r="F103" s="219"/>
      <c r="G103" s="219">
        <v>117</v>
      </c>
    </row>
    <row r="104" spans="1:7">
      <c r="A104" s="216">
        <v>101</v>
      </c>
      <c r="B104" s="217" t="s">
        <v>738</v>
      </c>
      <c r="C104" s="217" t="s">
        <v>739</v>
      </c>
      <c r="D104" s="218"/>
      <c r="E104" s="218" t="s">
        <v>740</v>
      </c>
      <c r="F104" s="219"/>
      <c r="G104" s="219">
        <v>117</v>
      </c>
    </row>
    <row r="105" spans="1:7">
      <c r="A105" s="216">
        <v>102</v>
      </c>
      <c r="B105" s="217" t="s">
        <v>741</v>
      </c>
      <c r="C105" s="217" t="s">
        <v>742</v>
      </c>
      <c r="D105" s="218"/>
      <c r="E105" s="218" t="s">
        <v>743</v>
      </c>
      <c r="F105" s="219"/>
      <c r="G105" s="219" t="s">
        <v>380</v>
      </c>
    </row>
    <row r="106" spans="1:7" ht="86">
      <c r="A106" s="216">
        <v>103</v>
      </c>
      <c r="B106" s="217" t="s">
        <v>8170</v>
      </c>
      <c r="C106" s="218" t="s">
        <v>744</v>
      </c>
      <c r="D106" s="218" t="s">
        <v>745</v>
      </c>
      <c r="E106" s="218"/>
      <c r="F106" s="219">
        <v>111</v>
      </c>
      <c r="G106" s="219" t="s">
        <v>54</v>
      </c>
    </row>
    <row r="107" spans="1:7" ht="24" customHeight="1">
      <c r="A107" s="216">
        <v>104</v>
      </c>
      <c r="B107" s="217" t="s">
        <v>746</v>
      </c>
      <c r="C107" s="217" t="s">
        <v>747</v>
      </c>
      <c r="D107" s="218"/>
      <c r="E107" s="218" t="s">
        <v>748</v>
      </c>
      <c r="F107" s="219"/>
      <c r="G107" s="219" t="s">
        <v>380</v>
      </c>
    </row>
    <row r="108" spans="1:7">
      <c r="A108" s="216">
        <v>105</v>
      </c>
      <c r="B108" s="217" t="s">
        <v>8171</v>
      </c>
      <c r="C108" s="218" t="s">
        <v>749</v>
      </c>
      <c r="D108" s="218"/>
      <c r="E108" s="218"/>
      <c r="F108" s="219"/>
      <c r="G108" s="219"/>
    </row>
    <row r="109" spans="1:7">
      <c r="A109" s="216">
        <v>106</v>
      </c>
      <c r="B109" s="217" t="s">
        <v>750</v>
      </c>
      <c r="C109" s="217" t="s">
        <v>751</v>
      </c>
      <c r="D109" s="217"/>
      <c r="E109" s="218" t="s">
        <v>752</v>
      </c>
      <c r="F109" s="219"/>
      <c r="G109" s="219">
        <v>81</v>
      </c>
    </row>
    <row r="110" spans="1:7">
      <c r="A110" s="216">
        <v>107</v>
      </c>
      <c r="B110" s="217" t="s">
        <v>753</v>
      </c>
      <c r="C110" s="217" t="s">
        <v>754</v>
      </c>
      <c r="D110" s="218"/>
      <c r="E110" s="218" t="s">
        <v>755</v>
      </c>
      <c r="F110" s="219"/>
      <c r="G110" s="219">
        <v>48</v>
      </c>
    </row>
    <row r="111" spans="1:7">
      <c r="A111" s="216">
        <v>108</v>
      </c>
      <c r="B111" s="217" t="s">
        <v>756</v>
      </c>
      <c r="C111" s="217" t="s">
        <v>757</v>
      </c>
      <c r="D111" s="218"/>
      <c r="E111" s="218" t="s">
        <v>758</v>
      </c>
      <c r="F111" s="219"/>
      <c r="G111" s="219">
        <v>48</v>
      </c>
    </row>
    <row r="112" spans="1:7" ht="22.5" customHeight="1">
      <c r="A112" s="216">
        <v>109</v>
      </c>
      <c r="B112" s="207" t="s">
        <v>8172</v>
      </c>
      <c r="C112" s="220" t="s">
        <v>759</v>
      </c>
      <c r="D112" s="220"/>
      <c r="E112" s="218"/>
      <c r="F112" s="216"/>
      <c r="G112" s="216"/>
    </row>
    <row r="113" spans="1:7">
      <c r="A113" s="216">
        <v>110</v>
      </c>
      <c r="B113" s="217" t="s">
        <v>760</v>
      </c>
      <c r="C113" s="217" t="s">
        <v>761</v>
      </c>
      <c r="D113" s="218"/>
      <c r="E113" s="218" t="s">
        <v>762</v>
      </c>
      <c r="F113" s="219"/>
      <c r="G113" s="219">
        <v>47</v>
      </c>
    </row>
    <row r="114" spans="1:7">
      <c r="A114" s="216">
        <v>111</v>
      </c>
      <c r="B114" s="217" t="s">
        <v>763</v>
      </c>
      <c r="C114" s="217" t="s">
        <v>764</v>
      </c>
      <c r="D114" s="218"/>
      <c r="E114" s="218" t="s">
        <v>765</v>
      </c>
      <c r="F114" s="219"/>
      <c r="G114" s="219">
        <v>112</v>
      </c>
    </row>
    <row r="115" spans="1:7">
      <c r="A115" s="216">
        <v>112</v>
      </c>
      <c r="B115" s="217" t="s">
        <v>8173</v>
      </c>
      <c r="C115" s="217" t="s">
        <v>766</v>
      </c>
      <c r="D115" s="218"/>
      <c r="E115" s="218" t="s">
        <v>767</v>
      </c>
      <c r="F115" s="219"/>
      <c r="G115" s="219">
        <v>47</v>
      </c>
    </row>
    <row r="116" spans="1:7">
      <c r="A116" s="216">
        <v>113</v>
      </c>
      <c r="B116" s="217" t="s">
        <v>768</v>
      </c>
      <c r="C116" s="217" t="s">
        <v>769</v>
      </c>
      <c r="D116" s="218"/>
      <c r="E116" s="218" t="s">
        <v>770</v>
      </c>
      <c r="F116" s="219"/>
      <c r="G116" s="219">
        <v>47</v>
      </c>
    </row>
    <row r="117" spans="1:7">
      <c r="A117" s="216">
        <v>114</v>
      </c>
      <c r="B117" s="217" t="s">
        <v>771</v>
      </c>
      <c r="C117" s="218" t="s">
        <v>772</v>
      </c>
      <c r="D117" s="218"/>
      <c r="E117" s="218"/>
      <c r="F117" s="219">
        <v>60</v>
      </c>
      <c r="G117" s="219">
        <v>60</v>
      </c>
    </row>
    <row r="118" spans="1:7">
      <c r="A118" s="216">
        <v>115</v>
      </c>
      <c r="B118" s="217" t="s">
        <v>773</v>
      </c>
      <c r="C118" s="217" t="s">
        <v>774</v>
      </c>
      <c r="D118" s="218"/>
      <c r="E118" s="218" t="s">
        <v>775</v>
      </c>
      <c r="F118" s="219"/>
      <c r="G118" s="219">
        <v>47</v>
      </c>
    </row>
    <row r="119" spans="1:7">
      <c r="A119" s="216">
        <v>116</v>
      </c>
      <c r="B119" s="217" t="s">
        <v>776</v>
      </c>
      <c r="C119" s="218" t="s">
        <v>777</v>
      </c>
      <c r="D119" s="218"/>
      <c r="E119" s="218"/>
      <c r="F119" s="219">
        <v>47</v>
      </c>
      <c r="G119" s="219">
        <v>47</v>
      </c>
    </row>
    <row r="120" spans="1:7">
      <c r="A120" s="216">
        <v>117</v>
      </c>
      <c r="B120" s="217" t="s">
        <v>778</v>
      </c>
      <c r="C120" s="217" t="s">
        <v>779</v>
      </c>
      <c r="D120" s="218"/>
      <c r="E120" s="218" t="s">
        <v>780</v>
      </c>
      <c r="F120" s="219"/>
      <c r="G120" s="219">
        <v>47</v>
      </c>
    </row>
    <row r="121" spans="1:7">
      <c r="A121" s="216">
        <v>118</v>
      </c>
      <c r="B121" s="217" t="s">
        <v>781</v>
      </c>
      <c r="C121" s="217" t="s">
        <v>782</v>
      </c>
      <c r="D121" s="218"/>
      <c r="E121" s="218" t="s">
        <v>783</v>
      </c>
      <c r="F121" s="219"/>
      <c r="G121" s="219">
        <v>47</v>
      </c>
    </row>
    <row r="122" spans="1:7">
      <c r="A122" s="216">
        <v>119</v>
      </c>
      <c r="B122" s="217" t="s">
        <v>784</v>
      </c>
      <c r="C122" s="217" t="s">
        <v>785</v>
      </c>
      <c r="D122" s="217"/>
      <c r="E122" s="218" t="s">
        <v>775</v>
      </c>
      <c r="F122" s="219"/>
      <c r="G122" s="219">
        <v>47</v>
      </c>
    </row>
    <row r="123" spans="1:7">
      <c r="A123" s="216">
        <v>120</v>
      </c>
      <c r="B123" s="217" t="s">
        <v>786</v>
      </c>
      <c r="C123" s="217" t="s">
        <v>787</v>
      </c>
      <c r="D123" s="218"/>
      <c r="E123" s="218" t="s">
        <v>788</v>
      </c>
      <c r="F123" s="219"/>
      <c r="G123" s="219">
        <v>45</v>
      </c>
    </row>
    <row r="124" spans="1:7">
      <c r="A124" s="216">
        <v>121</v>
      </c>
      <c r="B124" s="217" t="s">
        <v>789</v>
      </c>
      <c r="C124" s="217" t="s">
        <v>790</v>
      </c>
      <c r="D124" s="218"/>
      <c r="E124" s="218" t="s">
        <v>791</v>
      </c>
      <c r="F124" s="219"/>
      <c r="G124" s="219">
        <v>45</v>
      </c>
    </row>
    <row r="125" spans="1:7">
      <c r="A125" s="216">
        <v>122</v>
      </c>
      <c r="B125" s="217" t="s">
        <v>792</v>
      </c>
      <c r="C125" s="217" t="s">
        <v>793</v>
      </c>
      <c r="D125" s="218"/>
      <c r="E125" s="218" t="s">
        <v>794</v>
      </c>
      <c r="F125" s="219"/>
      <c r="G125" s="219">
        <v>47</v>
      </c>
    </row>
    <row r="126" spans="1:7">
      <c r="A126" s="216">
        <v>123</v>
      </c>
      <c r="B126" s="217" t="s">
        <v>795</v>
      </c>
      <c r="C126" s="217" t="s">
        <v>796</v>
      </c>
      <c r="D126" s="218"/>
      <c r="E126" s="218" t="s">
        <v>797</v>
      </c>
      <c r="F126" s="219"/>
      <c r="G126" s="219">
        <v>47</v>
      </c>
    </row>
    <row r="127" spans="1:7">
      <c r="A127" s="216">
        <v>124</v>
      </c>
      <c r="B127" s="217" t="s">
        <v>798</v>
      </c>
      <c r="C127" s="217" t="s">
        <v>799</v>
      </c>
      <c r="D127" s="218"/>
      <c r="E127" s="218" t="s">
        <v>800</v>
      </c>
      <c r="F127" s="219"/>
      <c r="G127" s="219">
        <v>112</v>
      </c>
    </row>
    <row r="128" spans="1:7">
      <c r="A128" s="216">
        <v>125</v>
      </c>
      <c r="B128" s="217" t="s">
        <v>801</v>
      </c>
      <c r="C128" s="218" t="s">
        <v>802</v>
      </c>
      <c r="D128" s="218"/>
      <c r="E128" s="218"/>
      <c r="F128" s="219">
        <v>112</v>
      </c>
      <c r="G128" s="219">
        <v>112</v>
      </c>
    </row>
    <row r="129" spans="1:7">
      <c r="A129" s="216">
        <v>126</v>
      </c>
      <c r="B129" s="217" t="s">
        <v>803</v>
      </c>
      <c r="C129" s="217" t="s">
        <v>804</v>
      </c>
      <c r="D129" s="218"/>
      <c r="E129" s="218" t="s">
        <v>805</v>
      </c>
      <c r="F129" s="219"/>
      <c r="G129" s="219">
        <v>112</v>
      </c>
    </row>
    <row r="130" spans="1:7">
      <c r="A130" s="216">
        <v>127</v>
      </c>
      <c r="B130" s="217" t="s">
        <v>806</v>
      </c>
      <c r="C130" s="218" t="s">
        <v>807</v>
      </c>
      <c r="D130" s="218"/>
      <c r="E130" s="218"/>
      <c r="F130" s="219" t="s">
        <v>582</v>
      </c>
      <c r="G130" s="219" t="s">
        <v>582</v>
      </c>
    </row>
    <row r="131" spans="1:7">
      <c r="A131" s="216">
        <v>128</v>
      </c>
      <c r="B131" s="217" t="s">
        <v>808</v>
      </c>
      <c r="C131" s="217" t="s">
        <v>809</v>
      </c>
      <c r="D131" s="218"/>
      <c r="E131" s="218" t="s">
        <v>810</v>
      </c>
      <c r="F131" s="219"/>
      <c r="G131" s="219" t="s">
        <v>582</v>
      </c>
    </row>
    <row r="132" spans="1:7">
      <c r="A132" s="216">
        <v>129</v>
      </c>
      <c r="B132" s="217" t="s">
        <v>8174</v>
      </c>
      <c r="C132" s="217" t="s">
        <v>811</v>
      </c>
      <c r="D132" s="218"/>
      <c r="E132" s="218" t="s">
        <v>812</v>
      </c>
      <c r="F132" s="219"/>
      <c r="G132" s="219" t="s">
        <v>582</v>
      </c>
    </row>
    <row r="133" spans="1:7">
      <c r="A133" s="216">
        <v>130</v>
      </c>
      <c r="B133" s="217" t="s">
        <v>813</v>
      </c>
      <c r="C133" s="217" t="s">
        <v>814</v>
      </c>
      <c r="D133" s="218"/>
      <c r="E133" s="218" t="s">
        <v>815</v>
      </c>
      <c r="F133" s="219"/>
      <c r="G133" s="219">
        <v>102</v>
      </c>
    </row>
    <row r="134" spans="1:7">
      <c r="A134" s="216">
        <v>131</v>
      </c>
      <c r="B134" s="217" t="s">
        <v>816</v>
      </c>
      <c r="C134" s="217" t="s">
        <v>817</v>
      </c>
      <c r="D134" s="218"/>
      <c r="E134" s="218" t="s">
        <v>818</v>
      </c>
      <c r="F134" s="219"/>
      <c r="G134" s="219">
        <v>102</v>
      </c>
    </row>
    <row r="135" spans="1:7">
      <c r="A135" s="216">
        <v>132</v>
      </c>
      <c r="B135" s="217" t="s">
        <v>819</v>
      </c>
      <c r="C135" s="218" t="s">
        <v>820</v>
      </c>
      <c r="D135" s="218"/>
      <c r="E135" s="218"/>
      <c r="F135" s="219">
        <v>102</v>
      </c>
      <c r="G135" s="219">
        <v>102</v>
      </c>
    </row>
    <row r="136" spans="1:7">
      <c r="A136" s="216">
        <v>133</v>
      </c>
      <c r="B136" s="217" t="s">
        <v>821</v>
      </c>
      <c r="C136" s="217" t="s">
        <v>822</v>
      </c>
      <c r="D136" s="218"/>
      <c r="E136" s="218" t="s">
        <v>823</v>
      </c>
      <c r="F136" s="219"/>
      <c r="G136" s="219">
        <v>102</v>
      </c>
    </row>
    <row r="137" spans="1:7">
      <c r="A137" s="216">
        <v>134</v>
      </c>
      <c r="B137" s="217" t="s">
        <v>824</v>
      </c>
      <c r="C137" s="217" t="s">
        <v>825</v>
      </c>
      <c r="D137" s="218"/>
      <c r="E137" s="218" t="s">
        <v>826</v>
      </c>
      <c r="F137" s="219"/>
      <c r="G137" s="219">
        <v>117</v>
      </c>
    </row>
    <row r="138" spans="1:7">
      <c r="A138" s="216">
        <v>135</v>
      </c>
      <c r="B138" s="217" t="s">
        <v>827</v>
      </c>
      <c r="C138" s="217" t="s">
        <v>828</v>
      </c>
      <c r="D138" s="218"/>
      <c r="E138" s="218" t="s">
        <v>829</v>
      </c>
      <c r="F138" s="219"/>
      <c r="G138" s="219">
        <v>117</v>
      </c>
    </row>
    <row r="139" spans="1:7">
      <c r="A139" s="216">
        <v>136</v>
      </c>
      <c r="B139" s="217" t="s">
        <v>830</v>
      </c>
      <c r="C139" s="217" t="s">
        <v>831</v>
      </c>
      <c r="D139" s="218" t="s">
        <v>832</v>
      </c>
      <c r="E139" s="218" t="s">
        <v>833</v>
      </c>
      <c r="F139" s="219">
        <v>117</v>
      </c>
      <c r="G139" s="219">
        <v>117</v>
      </c>
    </row>
    <row r="140" spans="1:7">
      <c r="A140" s="216">
        <v>137</v>
      </c>
      <c r="B140" s="217" t="s">
        <v>834</v>
      </c>
      <c r="C140" s="218" t="s">
        <v>835</v>
      </c>
      <c r="D140" s="218"/>
      <c r="E140" s="218"/>
      <c r="F140" s="219"/>
      <c r="G140" s="219"/>
    </row>
    <row r="141" spans="1:7">
      <c r="A141" s="216">
        <v>138</v>
      </c>
      <c r="B141" s="217" t="s">
        <v>836</v>
      </c>
      <c r="C141" s="217" t="s">
        <v>837</v>
      </c>
      <c r="D141" s="218"/>
      <c r="E141" s="218" t="s">
        <v>838</v>
      </c>
      <c r="F141" s="219"/>
      <c r="G141" s="219">
        <v>117</v>
      </c>
    </row>
    <row r="142" spans="1:7">
      <c r="A142" s="216">
        <v>139</v>
      </c>
      <c r="B142" s="217" t="s">
        <v>8175</v>
      </c>
      <c r="C142" s="218" t="s">
        <v>839</v>
      </c>
      <c r="D142" s="218"/>
      <c r="E142" s="218"/>
      <c r="F142" s="219"/>
      <c r="G142" s="219"/>
    </row>
    <row r="143" spans="1:7">
      <c r="A143" s="216">
        <v>140</v>
      </c>
      <c r="B143" s="217" t="s">
        <v>8176</v>
      </c>
      <c r="C143" s="218" t="s">
        <v>840</v>
      </c>
      <c r="D143" s="218"/>
      <c r="E143" s="218"/>
      <c r="F143" s="219"/>
      <c r="G143" s="219"/>
    </row>
    <row r="144" spans="1:7">
      <c r="A144" s="216">
        <v>141</v>
      </c>
      <c r="B144" s="217" t="s">
        <v>8177</v>
      </c>
      <c r="C144" s="218" t="s">
        <v>841</v>
      </c>
      <c r="D144" s="218"/>
      <c r="E144" s="218"/>
      <c r="F144" s="219"/>
      <c r="G144" s="219"/>
    </row>
    <row r="145" spans="1:7">
      <c r="A145" s="216">
        <v>142</v>
      </c>
      <c r="B145" s="217" t="s">
        <v>8178</v>
      </c>
      <c r="C145" s="218" t="s">
        <v>842</v>
      </c>
      <c r="D145" s="218"/>
      <c r="E145" s="218"/>
      <c r="F145" s="219">
        <v>117</v>
      </c>
      <c r="G145" s="219">
        <v>117</v>
      </c>
    </row>
    <row r="146" spans="1:7">
      <c r="A146" s="216">
        <v>143</v>
      </c>
      <c r="B146" s="217" t="s">
        <v>843</v>
      </c>
      <c r="C146" s="217" t="s">
        <v>844</v>
      </c>
      <c r="D146" s="218"/>
      <c r="E146" s="218" t="s">
        <v>845</v>
      </c>
      <c r="F146" s="219"/>
      <c r="G146" s="219">
        <v>18</v>
      </c>
    </row>
    <row r="147" spans="1:7">
      <c r="A147" s="216">
        <v>144</v>
      </c>
      <c r="B147" s="217" t="s">
        <v>846</v>
      </c>
      <c r="C147" s="217" t="s">
        <v>847</v>
      </c>
      <c r="D147" s="218"/>
      <c r="E147" s="218" t="s">
        <v>848</v>
      </c>
      <c r="F147" s="219"/>
      <c r="G147" s="219">
        <v>48</v>
      </c>
    </row>
    <row r="148" spans="1:7">
      <c r="A148" s="216">
        <v>145</v>
      </c>
      <c r="B148" s="217" t="s">
        <v>849</v>
      </c>
      <c r="C148" s="217" t="s">
        <v>850</v>
      </c>
      <c r="D148" s="218"/>
      <c r="E148" s="218" t="s">
        <v>851</v>
      </c>
      <c r="F148" s="219"/>
      <c r="G148" s="219">
        <v>48</v>
      </c>
    </row>
    <row r="149" spans="1:7" ht="43">
      <c r="A149" s="216">
        <v>146</v>
      </c>
      <c r="B149" s="217" t="s">
        <v>852</v>
      </c>
      <c r="C149" s="218" t="s">
        <v>853</v>
      </c>
      <c r="D149" s="218" t="s">
        <v>854</v>
      </c>
      <c r="E149" s="218"/>
      <c r="F149" s="219">
        <v>48</v>
      </c>
      <c r="G149" s="219">
        <v>48</v>
      </c>
    </row>
    <row r="150" spans="1:7">
      <c r="A150" s="216">
        <v>147</v>
      </c>
      <c r="B150" s="217" t="s">
        <v>855</v>
      </c>
      <c r="C150" s="217" t="s">
        <v>856</v>
      </c>
      <c r="D150" s="218"/>
      <c r="E150" s="218" t="s">
        <v>857</v>
      </c>
      <c r="F150" s="219"/>
      <c r="G150" s="219">
        <v>48</v>
      </c>
    </row>
    <row r="151" spans="1:7">
      <c r="A151" s="216">
        <v>148</v>
      </c>
      <c r="B151" s="217" t="s">
        <v>858</v>
      </c>
      <c r="C151" s="217" t="s">
        <v>859</v>
      </c>
      <c r="D151" s="218"/>
      <c r="E151" s="218" t="s">
        <v>860</v>
      </c>
      <c r="F151" s="219"/>
      <c r="G151" s="219">
        <v>48</v>
      </c>
    </row>
    <row r="152" spans="1:7">
      <c r="A152" s="216">
        <v>149</v>
      </c>
      <c r="B152" s="217" t="s">
        <v>861</v>
      </c>
      <c r="C152" s="217" t="s">
        <v>862</v>
      </c>
      <c r="D152" s="218"/>
      <c r="E152" s="218" t="s">
        <v>863</v>
      </c>
      <c r="F152" s="219"/>
      <c r="G152" s="219">
        <v>48</v>
      </c>
    </row>
    <row r="153" spans="1:7">
      <c r="A153" s="216">
        <v>150</v>
      </c>
      <c r="B153" s="217" t="s">
        <v>864</v>
      </c>
      <c r="C153" s="217" t="s">
        <v>865</v>
      </c>
      <c r="D153" s="218"/>
      <c r="E153" s="218" t="s">
        <v>866</v>
      </c>
      <c r="F153" s="219"/>
      <c r="G153" s="219">
        <v>48</v>
      </c>
    </row>
    <row r="154" spans="1:7">
      <c r="A154" s="216">
        <v>151</v>
      </c>
      <c r="B154" s="217" t="s">
        <v>867</v>
      </c>
      <c r="C154" s="217" t="s">
        <v>868</v>
      </c>
      <c r="D154" s="218"/>
      <c r="E154" s="218" t="s">
        <v>869</v>
      </c>
      <c r="F154" s="219"/>
      <c r="G154" s="219">
        <v>48</v>
      </c>
    </row>
    <row r="155" spans="1:7">
      <c r="A155" s="216">
        <v>152</v>
      </c>
      <c r="B155" s="217" t="s">
        <v>8179</v>
      </c>
      <c r="C155" s="218" t="s">
        <v>870</v>
      </c>
      <c r="D155" s="218"/>
      <c r="E155" s="218"/>
      <c r="F155" s="219"/>
      <c r="G155" s="219"/>
    </row>
    <row r="156" spans="1:7">
      <c r="A156" s="216">
        <v>153</v>
      </c>
      <c r="B156" s="217" t="s">
        <v>871</v>
      </c>
      <c r="C156" s="217" t="s">
        <v>872</v>
      </c>
      <c r="D156" s="218"/>
      <c r="E156" s="218" t="s">
        <v>873</v>
      </c>
      <c r="F156" s="219"/>
      <c r="G156" s="219">
        <v>48</v>
      </c>
    </row>
    <row r="157" spans="1:7">
      <c r="A157" s="216">
        <v>154</v>
      </c>
      <c r="B157" s="217" t="s">
        <v>874</v>
      </c>
      <c r="C157" s="217" t="s">
        <v>875</v>
      </c>
      <c r="D157" s="218"/>
      <c r="E157" s="218" t="s">
        <v>876</v>
      </c>
      <c r="F157" s="219"/>
      <c r="G157" s="219">
        <v>48</v>
      </c>
    </row>
    <row r="158" spans="1:7">
      <c r="A158" s="216">
        <v>155</v>
      </c>
      <c r="B158" s="217" t="s">
        <v>8180</v>
      </c>
      <c r="C158" s="217" t="s">
        <v>877</v>
      </c>
      <c r="D158" s="218"/>
      <c r="E158" s="218" t="s">
        <v>878</v>
      </c>
      <c r="F158" s="219"/>
      <c r="G158" s="219">
        <v>48</v>
      </c>
    </row>
    <row r="159" spans="1:7">
      <c r="A159" s="216">
        <v>156</v>
      </c>
      <c r="B159" s="217" t="s">
        <v>879</v>
      </c>
      <c r="C159" s="217" t="s">
        <v>880</v>
      </c>
      <c r="D159" s="218"/>
      <c r="E159" s="218" t="s">
        <v>881</v>
      </c>
      <c r="F159" s="219"/>
      <c r="G159" s="219">
        <v>48</v>
      </c>
    </row>
    <row r="160" spans="1:7">
      <c r="A160" s="216">
        <v>157</v>
      </c>
      <c r="B160" s="217" t="s">
        <v>882</v>
      </c>
      <c r="C160" s="218" t="s">
        <v>883</v>
      </c>
      <c r="D160" s="218"/>
      <c r="E160" s="218"/>
      <c r="F160" s="219"/>
      <c r="G160" s="219"/>
    </row>
    <row r="161" spans="1:7">
      <c r="A161" s="216">
        <v>158</v>
      </c>
      <c r="B161" s="217" t="s">
        <v>884</v>
      </c>
      <c r="C161" s="218" t="s">
        <v>885</v>
      </c>
      <c r="D161" s="218"/>
      <c r="E161" s="218"/>
      <c r="F161" s="219">
        <v>117</v>
      </c>
      <c r="G161" s="219">
        <v>117</v>
      </c>
    </row>
    <row r="162" spans="1:7">
      <c r="A162" s="216">
        <v>159</v>
      </c>
      <c r="B162" s="217" t="s">
        <v>886</v>
      </c>
      <c r="C162" s="217" t="s">
        <v>887</v>
      </c>
      <c r="D162" s="218"/>
      <c r="E162" s="218" t="s">
        <v>888</v>
      </c>
      <c r="F162" s="219"/>
      <c r="G162" s="219">
        <v>46</v>
      </c>
    </row>
    <row r="163" spans="1:7">
      <c r="A163" s="216">
        <v>160</v>
      </c>
      <c r="B163" s="217" t="s">
        <v>889</v>
      </c>
      <c r="C163" s="217" t="s">
        <v>890</v>
      </c>
      <c r="D163" s="218"/>
      <c r="E163" s="218" t="s">
        <v>891</v>
      </c>
      <c r="F163" s="219"/>
      <c r="G163" s="219">
        <v>18</v>
      </c>
    </row>
    <row r="164" spans="1:7">
      <c r="A164" s="216">
        <v>161</v>
      </c>
      <c r="B164" s="217" t="s">
        <v>892</v>
      </c>
      <c r="C164" s="217" t="s">
        <v>893</v>
      </c>
      <c r="D164" s="218"/>
      <c r="E164" s="218" t="s">
        <v>894</v>
      </c>
      <c r="F164" s="219"/>
      <c r="G164" s="219">
        <v>48</v>
      </c>
    </row>
    <row r="165" spans="1:7">
      <c r="A165" s="216">
        <v>162</v>
      </c>
      <c r="B165" s="217" t="s">
        <v>895</v>
      </c>
      <c r="C165" s="217" t="s">
        <v>896</v>
      </c>
      <c r="D165" s="218"/>
      <c r="E165" s="218" t="s">
        <v>897</v>
      </c>
      <c r="F165" s="219"/>
      <c r="G165" s="219">
        <v>48</v>
      </c>
    </row>
    <row r="166" spans="1:7">
      <c r="A166" s="216">
        <v>163</v>
      </c>
      <c r="B166" s="217" t="s">
        <v>898</v>
      </c>
      <c r="C166" s="217" t="s">
        <v>899</v>
      </c>
      <c r="D166" s="218"/>
      <c r="E166" s="218" t="s">
        <v>900</v>
      </c>
      <c r="F166" s="219"/>
      <c r="G166" s="219">
        <v>48</v>
      </c>
    </row>
    <row r="167" spans="1:7">
      <c r="A167" s="216">
        <v>164</v>
      </c>
      <c r="B167" s="217" t="s">
        <v>901</v>
      </c>
      <c r="C167" s="218" t="s">
        <v>902</v>
      </c>
      <c r="D167" s="218" t="s">
        <v>903</v>
      </c>
      <c r="E167" s="218" t="s">
        <v>904</v>
      </c>
      <c r="F167" s="219">
        <v>48</v>
      </c>
      <c r="G167" s="219">
        <v>48</v>
      </c>
    </row>
    <row r="168" spans="1:7">
      <c r="A168" s="216">
        <v>165</v>
      </c>
      <c r="B168" s="217" t="s">
        <v>8181</v>
      </c>
      <c r="C168" s="218" t="s">
        <v>905</v>
      </c>
      <c r="D168" s="218"/>
      <c r="E168" s="218"/>
      <c r="F168" s="219"/>
      <c r="G168" s="219"/>
    </row>
    <row r="169" spans="1:7">
      <c r="A169" s="216">
        <v>166</v>
      </c>
      <c r="B169" s="217" t="s">
        <v>8182</v>
      </c>
      <c r="C169" s="218" t="s">
        <v>906</v>
      </c>
      <c r="D169" s="218"/>
      <c r="E169" s="218"/>
      <c r="F169" s="219">
        <v>117</v>
      </c>
      <c r="G169" s="219">
        <v>117</v>
      </c>
    </row>
    <row r="170" spans="1:7">
      <c r="A170" s="216">
        <v>167</v>
      </c>
      <c r="B170" s="217" t="s">
        <v>8183</v>
      </c>
      <c r="C170" s="218" t="s">
        <v>907</v>
      </c>
      <c r="D170" s="218"/>
      <c r="E170" s="218"/>
      <c r="F170" s="219"/>
      <c r="G170" s="219"/>
    </row>
    <row r="171" spans="1:7">
      <c r="A171" s="216">
        <v>168</v>
      </c>
      <c r="B171" s="217" t="s">
        <v>908</v>
      </c>
      <c r="C171" s="217" t="s">
        <v>909</v>
      </c>
      <c r="D171" s="218"/>
      <c r="E171" s="218" t="s">
        <v>910</v>
      </c>
      <c r="F171" s="219"/>
      <c r="G171" s="219">
        <v>78</v>
      </c>
    </row>
    <row r="172" spans="1:7">
      <c r="A172" s="216">
        <v>169</v>
      </c>
      <c r="B172" s="217" t="s">
        <v>911</v>
      </c>
      <c r="C172" s="218" t="s">
        <v>912</v>
      </c>
      <c r="D172" s="218"/>
      <c r="E172" s="218"/>
      <c r="F172" s="219" t="s">
        <v>379</v>
      </c>
      <c r="G172" s="219" t="s">
        <v>381</v>
      </c>
    </row>
    <row r="173" spans="1:7">
      <c r="A173" s="216">
        <v>170</v>
      </c>
      <c r="B173" s="217" t="s">
        <v>913</v>
      </c>
      <c r="C173" s="218" t="s">
        <v>914</v>
      </c>
      <c r="D173" s="218"/>
      <c r="E173" s="218"/>
      <c r="F173" s="219">
        <v>117</v>
      </c>
      <c r="G173" s="219">
        <v>117</v>
      </c>
    </row>
    <row r="174" spans="1:7">
      <c r="A174" s="216">
        <v>171</v>
      </c>
      <c r="B174" s="217" t="s">
        <v>8184</v>
      </c>
      <c r="C174" s="217" t="s">
        <v>915</v>
      </c>
      <c r="D174" s="218"/>
      <c r="E174" s="218" t="s">
        <v>916</v>
      </c>
      <c r="F174" s="219"/>
      <c r="G174" s="219">
        <v>59</v>
      </c>
    </row>
    <row r="175" spans="1:7">
      <c r="A175" s="216">
        <v>172</v>
      </c>
      <c r="B175" s="217" t="s">
        <v>917</v>
      </c>
      <c r="C175" s="217" t="s">
        <v>918</v>
      </c>
      <c r="D175" s="218"/>
      <c r="E175" s="218" t="s">
        <v>919</v>
      </c>
      <c r="F175" s="219"/>
      <c r="G175" s="219" t="s">
        <v>380</v>
      </c>
    </row>
    <row r="176" spans="1:7">
      <c r="A176" s="216">
        <v>173</v>
      </c>
      <c r="B176" s="217" t="s">
        <v>8185</v>
      </c>
      <c r="C176" s="218" t="s">
        <v>920</v>
      </c>
      <c r="D176" s="218" t="s">
        <v>921</v>
      </c>
      <c r="E176" s="218" t="s">
        <v>922</v>
      </c>
      <c r="F176" s="219">
        <v>56</v>
      </c>
      <c r="G176" s="219" t="s">
        <v>923</v>
      </c>
    </row>
    <row r="177" spans="1:7">
      <c r="A177" s="216">
        <v>174</v>
      </c>
      <c r="B177" s="217" t="s">
        <v>8186</v>
      </c>
      <c r="C177" s="218" t="s">
        <v>924</v>
      </c>
      <c r="D177" s="218"/>
      <c r="E177" s="218"/>
      <c r="F177" s="219"/>
      <c r="G177" s="219"/>
    </row>
    <row r="178" spans="1:7">
      <c r="A178" s="216">
        <v>175</v>
      </c>
      <c r="B178" s="217" t="s">
        <v>8187</v>
      </c>
      <c r="C178" s="218" t="s">
        <v>925</v>
      </c>
      <c r="D178" s="218"/>
      <c r="E178" s="218"/>
      <c r="F178" s="219"/>
      <c r="G178" s="219"/>
    </row>
    <row r="179" spans="1:7">
      <c r="A179" s="216">
        <v>176</v>
      </c>
      <c r="B179" s="217" t="s">
        <v>8188</v>
      </c>
      <c r="C179" s="217" t="s">
        <v>926</v>
      </c>
      <c r="D179" s="218"/>
      <c r="E179" s="218" t="s">
        <v>927</v>
      </c>
      <c r="F179" s="219"/>
      <c r="G179" s="219">
        <v>59</v>
      </c>
    </row>
    <row r="180" spans="1:7">
      <c r="A180" s="216">
        <v>177</v>
      </c>
      <c r="B180" s="217" t="s">
        <v>8189</v>
      </c>
      <c r="C180" s="217" t="s">
        <v>928</v>
      </c>
      <c r="D180" s="218"/>
      <c r="E180" s="218" t="s">
        <v>929</v>
      </c>
      <c r="F180" s="219"/>
      <c r="G180" s="219">
        <v>59</v>
      </c>
    </row>
    <row r="181" spans="1:7">
      <c r="A181" s="216">
        <v>178</v>
      </c>
      <c r="B181" s="217" t="s">
        <v>8190</v>
      </c>
      <c r="C181" s="218" t="s">
        <v>930</v>
      </c>
      <c r="D181" s="218" t="s">
        <v>921</v>
      </c>
      <c r="E181" s="218" t="s">
        <v>931</v>
      </c>
      <c r="F181" s="219">
        <v>56</v>
      </c>
      <c r="G181" s="216" t="s">
        <v>923</v>
      </c>
    </row>
    <row r="182" spans="1:7">
      <c r="A182" s="216">
        <v>179</v>
      </c>
      <c r="B182" s="217" t="s">
        <v>8191</v>
      </c>
      <c r="C182" s="217" t="s">
        <v>932</v>
      </c>
      <c r="D182" s="218"/>
      <c r="E182" s="218" t="s">
        <v>933</v>
      </c>
      <c r="F182" s="219"/>
      <c r="G182" s="219">
        <v>59</v>
      </c>
    </row>
    <row r="183" spans="1:7">
      <c r="A183" s="216">
        <v>180</v>
      </c>
      <c r="B183" s="217" t="s">
        <v>8192</v>
      </c>
      <c r="C183" s="221" t="s">
        <v>934</v>
      </c>
      <c r="D183" s="221"/>
      <c r="E183" s="221"/>
      <c r="F183" s="219"/>
      <c r="G183" s="219"/>
    </row>
    <row r="184" spans="1:7">
      <c r="A184" s="216">
        <v>181</v>
      </c>
      <c r="B184" s="217" t="s">
        <v>8193</v>
      </c>
      <c r="C184" s="217" t="s">
        <v>935</v>
      </c>
      <c r="D184" s="218"/>
      <c r="E184" s="218" t="s">
        <v>936</v>
      </c>
      <c r="F184" s="219"/>
      <c r="G184" s="219">
        <v>59</v>
      </c>
    </row>
    <row r="185" spans="1:7">
      <c r="A185" s="216">
        <v>182</v>
      </c>
      <c r="B185" s="217" t="s">
        <v>8194</v>
      </c>
      <c r="C185" s="217" t="s">
        <v>937</v>
      </c>
      <c r="D185" s="218"/>
      <c r="E185" s="218" t="s">
        <v>938</v>
      </c>
      <c r="F185" s="219"/>
      <c r="G185" s="219">
        <v>77</v>
      </c>
    </row>
    <row r="186" spans="1:7">
      <c r="A186" s="216">
        <v>183</v>
      </c>
      <c r="B186" s="217" t="s">
        <v>939</v>
      </c>
      <c r="C186" s="217" t="s">
        <v>940</v>
      </c>
      <c r="D186" s="218"/>
      <c r="E186" s="218" t="s">
        <v>941</v>
      </c>
      <c r="F186" s="219"/>
      <c r="G186" s="219">
        <v>55</v>
      </c>
    </row>
    <row r="187" spans="1:7">
      <c r="A187" s="216">
        <v>184</v>
      </c>
      <c r="B187" s="217" t="s">
        <v>8195</v>
      </c>
      <c r="C187" s="217" t="s">
        <v>942</v>
      </c>
      <c r="D187" s="218"/>
      <c r="E187" s="218" t="s">
        <v>943</v>
      </c>
      <c r="F187" s="219"/>
      <c r="G187" s="219">
        <v>48</v>
      </c>
    </row>
    <row r="188" spans="1:7">
      <c r="A188" s="216">
        <v>185</v>
      </c>
      <c r="B188" s="217" t="s">
        <v>944</v>
      </c>
      <c r="C188" s="217" t="s">
        <v>945</v>
      </c>
      <c r="D188" s="218"/>
      <c r="E188" s="218" t="s">
        <v>946</v>
      </c>
      <c r="F188" s="219"/>
      <c r="G188" s="219">
        <v>55</v>
      </c>
    </row>
    <row r="189" spans="1:7">
      <c r="A189" s="216">
        <v>186</v>
      </c>
      <c r="B189" s="217" t="s">
        <v>8196</v>
      </c>
      <c r="C189" s="217" t="s">
        <v>947</v>
      </c>
      <c r="D189" s="218"/>
      <c r="E189" s="218" t="s">
        <v>948</v>
      </c>
      <c r="F189" s="219"/>
      <c r="G189" s="219">
        <v>77</v>
      </c>
    </row>
    <row r="190" spans="1:7">
      <c r="A190" s="216">
        <v>187</v>
      </c>
      <c r="B190" s="217" t="s">
        <v>949</v>
      </c>
      <c r="C190" s="217" t="s">
        <v>950</v>
      </c>
      <c r="D190" s="218"/>
      <c r="E190" s="218" t="s">
        <v>951</v>
      </c>
      <c r="F190" s="219"/>
      <c r="G190" s="219">
        <v>81</v>
      </c>
    </row>
    <row r="191" spans="1:7">
      <c r="A191" s="216">
        <v>188</v>
      </c>
      <c r="B191" s="217" t="s">
        <v>952</v>
      </c>
      <c r="C191" s="217" t="s">
        <v>953</v>
      </c>
      <c r="D191" s="218"/>
      <c r="E191" s="218" t="s">
        <v>954</v>
      </c>
      <c r="F191" s="219"/>
      <c r="G191" s="219">
        <v>90</v>
      </c>
    </row>
    <row r="192" spans="1:7">
      <c r="A192" s="216">
        <v>189</v>
      </c>
      <c r="B192" s="217" t="s">
        <v>955</v>
      </c>
      <c r="C192" s="217" t="s">
        <v>956</v>
      </c>
      <c r="D192" s="218"/>
      <c r="E192" s="218" t="s">
        <v>957</v>
      </c>
      <c r="F192" s="219"/>
      <c r="G192" s="219">
        <v>90</v>
      </c>
    </row>
    <row r="193" spans="1:7">
      <c r="A193" s="216">
        <v>190</v>
      </c>
      <c r="B193" s="217" t="s">
        <v>958</v>
      </c>
      <c r="C193" s="218" t="s">
        <v>959</v>
      </c>
      <c r="D193" s="218"/>
      <c r="E193" s="218"/>
      <c r="F193" s="219">
        <v>91</v>
      </c>
      <c r="G193" s="219">
        <v>91</v>
      </c>
    </row>
    <row r="194" spans="1:7">
      <c r="A194" s="216">
        <v>191</v>
      </c>
      <c r="B194" s="217" t="s">
        <v>960</v>
      </c>
      <c r="C194" s="217" t="s">
        <v>961</v>
      </c>
      <c r="D194" s="218"/>
      <c r="E194" s="218" t="s">
        <v>962</v>
      </c>
      <c r="F194" s="219"/>
      <c r="G194" s="219">
        <v>81</v>
      </c>
    </row>
    <row r="195" spans="1:7">
      <c r="A195" s="216">
        <v>192</v>
      </c>
      <c r="B195" s="217" t="s">
        <v>963</v>
      </c>
      <c r="C195" s="217" t="s">
        <v>964</v>
      </c>
      <c r="D195" s="218"/>
      <c r="E195" s="218" t="s">
        <v>965</v>
      </c>
      <c r="F195" s="219"/>
      <c r="G195" s="219">
        <v>90</v>
      </c>
    </row>
    <row r="196" spans="1:7">
      <c r="A196" s="216">
        <v>193</v>
      </c>
      <c r="B196" s="217" t="s">
        <v>966</v>
      </c>
      <c r="C196" s="217" t="s">
        <v>967</v>
      </c>
      <c r="D196" s="218"/>
      <c r="E196" s="218" t="s">
        <v>968</v>
      </c>
      <c r="F196" s="219"/>
      <c r="G196" s="219">
        <v>91</v>
      </c>
    </row>
    <row r="197" spans="1:7">
      <c r="A197" s="216">
        <v>195</v>
      </c>
      <c r="B197" s="217" t="s">
        <v>969</v>
      </c>
      <c r="C197" s="217" t="s">
        <v>970</v>
      </c>
      <c r="D197" s="218"/>
      <c r="E197" s="218" t="s">
        <v>971</v>
      </c>
      <c r="F197" s="219"/>
      <c r="G197" s="219">
        <v>90</v>
      </c>
    </row>
    <row r="198" spans="1:7">
      <c r="A198" s="216">
        <v>196</v>
      </c>
      <c r="B198" s="217" t="s">
        <v>972</v>
      </c>
      <c r="C198" s="217" t="s">
        <v>973</v>
      </c>
      <c r="D198" s="218"/>
      <c r="E198" s="218" t="s">
        <v>974</v>
      </c>
      <c r="F198" s="219"/>
      <c r="G198" s="219">
        <v>78</v>
      </c>
    </row>
    <row r="199" spans="1:7">
      <c r="A199" s="216">
        <v>197</v>
      </c>
      <c r="B199" s="217" t="s">
        <v>975</v>
      </c>
      <c r="C199" s="217" t="s">
        <v>976</v>
      </c>
      <c r="D199" s="218"/>
      <c r="E199" s="218" t="s">
        <v>977</v>
      </c>
      <c r="F199" s="219"/>
      <c r="G199" s="219">
        <v>81</v>
      </c>
    </row>
    <row r="200" spans="1:7">
      <c r="A200" s="216">
        <v>198</v>
      </c>
      <c r="B200" s="217" t="s">
        <v>978</v>
      </c>
      <c r="C200" s="217" t="s">
        <v>979</v>
      </c>
      <c r="D200" s="218"/>
      <c r="E200" s="218" t="s">
        <v>980</v>
      </c>
      <c r="F200" s="219"/>
      <c r="G200" s="219">
        <v>84</v>
      </c>
    </row>
    <row r="201" spans="1:7">
      <c r="A201" s="216">
        <v>199</v>
      </c>
      <c r="B201" s="217" t="s">
        <v>981</v>
      </c>
      <c r="C201" s="217" t="s">
        <v>982</v>
      </c>
      <c r="D201" s="218"/>
      <c r="E201" s="218" t="s">
        <v>983</v>
      </c>
      <c r="F201" s="219"/>
      <c r="G201" s="219">
        <v>91</v>
      </c>
    </row>
    <row r="202" spans="1:7">
      <c r="A202" s="216">
        <v>200</v>
      </c>
      <c r="B202" s="217" t="s">
        <v>984</v>
      </c>
      <c r="C202" s="217" t="s">
        <v>985</v>
      </c>
      <c r="D202" s="218"/>
      <c r="E202" s="218" t="s">
        <v>986</v>
      </c>
      <c r="F202" s="219"/>
      <c r="G202" s="219">
        <v>91</v>
      </c>
    </row>
    <row r="203" spans="1:7">
      <c r="A203" s="216">
        <v>201</v>
      </c>
      <c r="B203" s="217" t="s">
        <v>987</v>
      </c>
      <c r="C203" s="217" t="s">
        <v>988</v>
      </c>
      <c r="D203" s="218"/>
      <c r="E203" s="218" t="s">
        <v>989</v>
      </c>
      <c r="F203" s="219"/>
      <c r="G203" s="219">
        <v>91</v>
      </c>
    </row>
    <row r="204" spans="1:7">
      <c r="A204" s="216">
        <v>202</v>
      </c>
      <c r="B204" s="217" t="s">
        <v>990</v>
      </c>
      <c r="C204" s="218" t="s">
        <v>991</v>
      </c>
      <c r="D204" s="218"/>
      <c r="E204" s="218"/>
      <c r="F204" s="219"/>
      <c r="G204" s="219"/>
    </row>
    <row r="205" spans="1:7">
      <c r="A205" s="216">
        <v>203</v>
      </c>
      <c r="B205" s="217" t="s">
        <v>992</v>
      </c>
      <c r="C205" s="217" t="s">
        <v>993</v>
      </c>
      <c r="D205" s="218" t="s">
        <v>994</v>
      </c>
      <c r="E205" s="218" t="s">
        <v>995</v>
      </c>
      <c r="F205" s="219"/>
      <c r="G205" s="219" t="s">
        <v>389</v>
      </c>
    </row>
    <row r="206" spans="1:7">
      <c r="A206" s="216">
        <v>204</v>
      </c>
      <c r="B206" s="217" t="s">
        <v>8197</v>
      </c>
      <c r="C206" s="218" t="s">
        <v>996</v>
      </c>
      <c r="D206" s="218"/>
      <c r="E206" s="218"/>
      <c r="F206" s="219"/>
      <c r="G206" s="219"/>
    </row>
    <row r="207" spans="1:7">
      <c r="A207" s="216">
        <v>205</v>
      </c>
      <c r="B207" s="217" t="s">
        <v>997</v>
      </c>
      <c r="C207" s="217" t="s">
        <v>998</v>
      </c>
      <c r="D207" s="217"/>
      <c r="E207" s="218" t="s">
        <v>999</v>
      </c>
      <c r="F207" s="219"/>
      <c r="G207" s="219">
        <v>46</v>
      </c>
    </row>
    <row r="208" spans="1:7">
      <c r="A208" s="216">
        <v>207</v>
      </c>
      <c r="B208" s="217" t="s">
        <v>1000</v>
      </c>
      <c r="C208" s="217" t="s">
        <v>1001</v>
      </c>
      <c r="D208" s="217"/>
      <c r="E208" s="218" t="s">
        <v>1002</v>
      </c>
      <c r="F208" s="219"/>
      <c r="G208" s="219">
        <v>18</v>
      </c>
    </row>
    <row r="209" spans="1:7" ht="24" customHeight="1">
      <c r="A209" s="216">
        <v>208</v>
      </c>
      <c r="B209" s="217" t="s">
        <v>1003</v>
      </c>
      <c r="C209" s="217" t="s">
        <v>1004</v>
      </c>
      <c r="D209" s="217"/>
      <c r="E209" s="218" t="s">
        <v>1005</v>
      </c>
      <c r="F209" s="219"/>
      <c r="G209" s="219">
        <v>78</v>
      </c>
    </row>
    <row r="210" spans="1:7">
      <c r="A210" s="216">
        <v>209</v>
      </c>
      <c r="B210" s="217" t="s">
        <v>1006</v>
      </c>
      <c r="C210" s="217" t="s">
        <v>1007</v>
      </c>
      <c r="D210" s="217"/>
      <c r="E210" s="218" t="s">
        <v>1008</v>
      </c>
      <c r="F210" s="219"/>
      <c r="G210" s="219">
        <v>18</v>
      </c>
    </row>
    <row r="211" spans="1:7">
      <c r="A211" s="216">
        <v>210</v>
      </c>
      <c r="B211" s="217" t="s">
        <v>1009</v>
      </c>
      <c r="C211" s="217" t="s">
        <v>1010</v>
      </c>
      <c r="D211" s="217"/>
      <c r="E211" s="218" t="s">
        <v>1011</v>
      </c>
      <c r="F211" s="219"/>
      <c r="G211" s="219">
        <v>84</v>
      </c>
    </row>
    <row r="212" spans="1:7">
      <c r="A212" s="216">
        <v>211</v>
      </c>
      <c r="B212" s="217" t="s">
        <v>1012</v>
      </c>
      <c r="C212" s="217" t="s">
        <v>1013</v>
      </c>
      <c r="D212" s="217"/>
      <c r="E212" s="218" t="s">
        <v>1014</v>
      </c>
      <c r="F212" s="219"/>
      <c r="G212" s="219">
        <v>91</v>
      </c>
    </row>
    <row r="213" spans="1:7" ht="24" customHeight="1">
      <c r="A213" s="216">
        <v>212</v>
      </c>
      <c r="B213" s="217" t="s">
        <v>1015</v>
      </c>
      <c r="C213" s="217" t="s">
        <v>1016</v>
      </c>
      <c r="D213" s="217"/>
      <c r="E213" s="218" t="s">
        <v>1017</v>
      </c>
      <c r="F213" s="219"/>
      <c r="G213" s="219">
        <v>18</v>
      </c>
    </row>
    <row r="214" spans="1:7" ht="24" customHeight="1">
      <c r="A214" s="216">
        <v>213</v>
      </c>
      <c r="B214" s="217" t="s">
        <v>1018</v>
      </c>
      <c r="C214" s="217" t="s">
        <v>1019</v>
      </c>
      <c r="D214" s="217"/>
      <c r="E214" s="218" t="s">
        <v>1020</v>
      </c>
      <c r="F214" s="219"/>
      <c r="G214" s="219">
        <v>78</v>
      </c>
    </row>
    <row r="215" spans="1:7" ht="24" customHeight="1">
      <c r="A215" s="216">
        <v>214</v>
      </c>
      <c r="B215" s="217" t="s">
        <v>1021</v>
      </c>
      <c r="C215" s="217" t="s">
        <v>1022</v>
      </c>
      <c r="D215" s="217"/>
      <c r="E215" s="218" t="s">
        <v>1023</v>
      </c>
      <c r="F215" s="219"/>
      <c r="G215" s="219">
        <v>91</v>
      </c>
    </row>
    <row r="216" spans="1:7" ht="24" customHeight="1">
      <c r="A216" s="216">
        <v>215</v>
      </c>
      <c r="B216" s="217" t="s">
        <v>1024</v>
      </c>
      <c r="C216" s="217" t="s">
        <v>1025</v>
      </c>
      <c r="D216" s="217"/>
      <c r="E216" s="218" t="s">
        <v>1026</v>
      </c>
      <c r="F216" s="219"/>
      <c r="G216" s="219">
        <v>90</v>
      </c>
    </row>
    <row r="217" spans="1:7" ht="24" customHeight="1">
      <c r="A217" s="216">
        <v>216</v>
      </c>
      <c r="B217" s="217" t="s">
        <v>1027</v>
      </c>
      <c r="C217" s="217" t="s">
        <v>1028</v>
      </c>
      <c r="D217" s="217"/>
      <c r="E217" s="218" t="s">
        <v>1029</v>
      </c>
      <c r="F217" s="219"/>
      <c r="G217" s="219">
        <v>91</v>
      </c>
    </row>
    <row r="218" spans="1:7" ht="24" customHeight="1">
      <c r="A218" s="216">
        <v>217</v>
      </c>
      <c r="B218" s="217" t="s">
        <v>1030</v>
      </c>
      <c r="C218" s="217" t="s">
        <v>1031</v>
      </c>
      <c r="D218" s="217"/>
      <c r="E218" s="218" t="s">
        <v>1032</v>
      </c>
      <c r="F218" s="219"/>
      <c r="G218" s="219">
        <v>91</v>
      </c>
    </row>
    <row r="219" spans="1:7" ht="24" customHeight="1">
      <c r="A219" s="216">
        <v>218</v>
      </c>
      <c r="B219" s="217" t="s">
        <v>1033</v>
      </c>
      <c r="C219" s="217" t="s">
        <v>1034</v>
      </c>
      <c r="D219" s="217"/>
      <c r="E219" s="218" t="s">
        <v>1035</v>
      </c>
      <c r="F219" s="219"/>
      <c r="G219" s="219">
        <v>90</v>
      </c>
    </row>
    <row r="220" spans="1:7">
      <c r="A220" s="216">
        <v>219</v>
      </c>
      <c r="B220" s="217" t="s">
        <v>1036</v>
      </c>
      <c r="C220" s="217" t="s">
        <v>1037</v>
      </c>
      <c r="D220" s="217"/>
      <c r="E220" s="218" t="s">
        <v>1038</v>
      </c>
      <c r="F220" s="219"/>
      <c r="G220" s="219">
        <v>91</v>
      </c>
    </row>
    <row r="221" spans="1:7">
      <c r="A221" s="216">
        <v>220</v>
      </c>
      <c r="B221" s="217" t="s">
        <v>1039</v>
      </c>
      <c r="C221" s="217" t="s">
        <v>1040</v>
      </c>
      <c r="D221" s="217"/>
      <c r="E221" s="218" t="s">
        <v>1041</v>
      </c>
      <c r="F221" s="219"/>
      <c r="G221" s="219">
        <v>84</v>
      </c>
    </row>
    <row r="222" spans="1:7">
      <c r="A222" s="216">
        <v>221</v>
      </c>
      <c r="B222" s="217" t="s">
        <v>1042</v>
      </c>
      <c r="C222" s="218" t="s">
        <v>1043</v>
      </c>
      <c r="D222" s="218"/>
      <c r="E222" s="218"/>
      <c r="F222" s="219"/>
      <c r="G222" s="219"/>
    </row>
    <row r="223" spans="1:7">
      <c r="A223" s="216">
        <v>222</v>
      </c>
      <c r="B223" s="217" t="s">
        <v>8198</v>
      </c>
      <c r="C223" s="221" t="s">
        <v>1044</v>
      </c>
      <c r="D223" s="221"/>
      <c r="E223" s="221"/>
      <c r="F223" s="219"/>
      <c r="G223" s="219"/>
    </row>
    <row r="224" spans="1:7">
      <c r="A224" s="216">
        <v>223</v>
      </c>
      <c r="B224" s="217" t="s">
        <v>1045</v>
      </c>
      <c r="C224" s="217" t="s">
        <v>1046</v>
      </c>
      <c r="D224" s="217"/>
      <c r="E224" s="218" t="s">
        <v>1047</v>
      </c>
      <c r="F224" s="219"/>
      <c r="G224" s="219">
        <v>18</v>
      </c>
    </row>
    <row r="225" spans="1:7">
      <c r="A225" s="216">
        <v>224</v>
      </c>
      <c r="B225" s="217" t="s">
        <v>1048</v>
      </c>
      <c r="C225" s="217" t="s">
        <v>1049</v>
      </c>
      <c r="D225" s="217"/>
      <c r="E225" s="218" t="s">
        <v>1050</v>
      </c>
      <c r="F225" s="219"/>
      <c r="G225" s="219">
        <v>84</v>
      </c>
    </row>
    <row r="226" spans="1:7">
      <c r="A226" s="216">
        <v>225</v>
      </c>
      <c r="B226" s="217" t="s">
        <v>8199</v>
      </c>
      <c r="C226" s="218" t="s">
        <v>1051</v>
      </c>
      <c r="D226" s="218"/>
      <c r="E226" s="218"/>
      <c r="F226" s="219">
        <v>111</v>
      </c>
      <c r="G226" s="219" t="s">
        <v>54</v>
      </c>
    </row>
    <row r="227" spans="1:7">
      <c r="A227" s="216">
        <v>226</v>
      </c>
      <c r="B227" s="217" t="s">
        <v>1052</v>
      </c>
      <c r="C227" s="217" t="s">
        <v>1053</v>
      </c>
      <c r="D227" s="217"/>
      <c r="E227" s="218" t="s">
        <v>1054</v>
      </c>
      <c r="F227" s="219"/>
      <c r="G227" s="219" t="s">
        <v>380</v>
      </c>
    </row>
    <row r="228" spans="1:7">
      <c r="A228" s="216">
        <v>227</v>
      </c>
      <c r="B228" s="217" t="s">
        <v>1055</v>
      </c>
      <c r="C228" s="217" t="s">
        <v>1056</v>
      </c>
      <c r="D228" s="217"/>
      <c r="E228" s="218" t="s">
        <v>1057</v>
      </c>
      <c r="F228" s="219"/>
      <c r="G228" s="219">
        <v>18</v>
      </c>
    </row>
    <row r="229" spans="1:7">
      <c r="A229" s="216">
        <v>228</v>
      </c>
      <c r="B229" s="217" t="s">
        <v>1058</v>
      </c>
      <c r="C229" s="217" t="s">
        <v>1059</v>
      </c>
      <c r="D229" s="217"/>
      <c r="E229" s="218" t="s">
        <v>1060</v>
      </c>
      <c r="F229" s="219"/>
      <c r="G229" s="219">
        <v>18</v>
      </c>
    </row>
    <row r="230" spans="1:7">
      <c r="A230" s="216">
        <v>229</v>
      </c>
      <c r="B230" s="217" t="s">
        <v>1061</v>
      </c>
      <c r="C230" s="217" t="s">
        <v>1062</v>
      </c>
      <c r="D230" s="217"/>
      <c r="E230" s="218" t="s">
        <v>1063</v>
      </c>
      <c r="F230" s="219"/>
      <c r="G230" s="219" t="s">
        <v>381</v>
      </c>
    </row>
    <row r="231" spans="1:7">
      <c r="A231" s="216">
        <v>230</v>
      </c>
      <c r="B231" s="217" t="s">
        <v>1064</v>
      </c>
      <c r="C231" s="218" t="s">
        <v>1065</v>
      </c>
      <c r="D231" s="218"/>
      <c r="E231" s="218"/>
      <c r="F231" s="219" t="s">
        <v>379</v>
      </c>
      <c r="G231" s="219" t="s">
        <v>381</v>
      </c>
    </row>
    <row r="232" spans="1:7">
      <c r="A232" s="216">
        <v>231</v>
      </c>
      <c r="B232" s="217" t="s">
        <v>1066</v>
      </c>
      <c r="C232" s="217" t="s">
        <v>1067</v>
      </c>
      <c r="D232" s="217"/>
      <c r="E232" s="218" t="s">
        <v>1068</v>
      </c>
      <c r="F232" s="219"/>
      <c r="G232" s="219">
        <v>18</v>
      </c>
    </row>
    <row r="233" spans="1:7">
      <c r="A233" s="216">
        <v>232</v>
      </c>
      <c r="B233" s="217" t="s">
        <v>8200</v>
      </c>
      <c r="C233" s="217" t="s">
        <v>1069</v>
      </c>
      <c r="D233" s="217"/>
      <c r="E233" s="218" t="s">
        <v>1070</v>
      </c>
      <c r="F233" s="219"/>
      <c r="G233" s="219" t="s">
        <v>380</v>
      </c>
    </row>
    <row r="234" spans="1:7">
      <c r="A234" s="216">
        <v>233</v>
      </c>
      <c r="B234" s="217" t="s">
        <v>1071</v>
      </c>
      <c r="C234" s="217" t="s">
        <v>1072</v>
      </c>
      <c r="D234" s="217"/>
      <c r="E234" s="218" t="s">
        <v>1073</v>
      </c>
      <c r="F234" s="219"/>
      <c r="G234" s="219" t="s">
        <v>381</v>
      </c>
    </row>
    <row r="235" spans="1:7" ht="24" customHeight="1">
      <c r="A235" s="216">
        <v>234</v>
      </c>
      <c r="B235" s="217" t="s">
        <v>1074</v>
      </c>
      <c r="C235" s="218" t="s">
        <v>1075</v>
      </c>
      <c r="D235" s="218"/>
      <c r="E235" s="218"/>
      <c r="F235" s="219">
        <v>117</v>
      </c>
      <c r="G235" s="219">
        <v>117</v>
      </c>
    </row>
    <row r="236" spans="1:7">
      <c r="A236" s="216">
        <v>235</v>
      </c>
      <c r="B236" s="217" t="s">
        <v>1076</v>
      </c>
      <c r="C236" s="217" t="s">
        <v>1077</v>
      </c>
      <c r="D236" s="217"/>
      <c r="E236" s="218" t="s">
        <v>1078</v>
      </c>
      <c r="F236" s="219"/>
      <c r="G236" s="219">
        <v>117</v>
      </c>
    </row>
    <row r="237" spans="1:7">
      <c r="A237" s="216">
        <v>236</v>
      </c>
      <c r="B237" s="217" t="s">
        <v>8201</v>
      </c>
      <c r="C237" s="221" t="s">
        <v>1079</v>
      </c>
      <c r="D237" s="221"/>
      <c r="E237" s="221"/>
      <c r="F237" s="219"/>
      <c r="G237" s="219"/>
    </row>
    <row r="238" spans="1:7" ht="24" customHeight="1">
      <c r="A238" s="216">
        <v>237</v>
      </c>
      <c r="B238" s="207" t="s">
        <v>8202</v>
      </c>
      <c r="C238" s="220" t="s">
        <v>1080</v>
      </c>
      <c r="D238" s="220"/>
      <c r="E238" s="218"/>
      <c r="F238" s="216"/>
      <c r="G238" s="216"/>
    </row>
    <row r="239" spans="1:7">
      <c r="A239" s="216">
        <v>238</v>
      </c>
      <c r="B239" s="217" t="s">
        <v>1081</v>
      </c>
      <c r="C239" s="218" t="s">
        <v>1082</v>
      </c>
      <c r="D239" s="218"/>
      <c r="E239" s="218"/>
      <c r="F239" s="219">
        <v>114</v>
      </c>
      <c r="G239" s="219">
        <v>114</v>
      </c>
    </row>
    <row r="240" spans="1:7">
      <c r="A240" s="216">
        <v>239</v>
      </c>
      <c r="B240" s="217" t="s">
        <v>1083</v>
      </c>
      <c r="C240" s="217" t="s">
        <v>1084</v>
      </c>
      <c r="D240" s="217"/>
      <c r="E240" s="218" t="s">
        <v>1085</v>
      </c>
      <c r="F240" s="219"/>
      <c r="G240" s="219">
        <v>114</v>
      </c>
    </row>
    <row r="241" spans="1:7">
      <c r="A241" s="216">
        <v>240</v>
      </c>
      <c r="B241" s="217" t="s">
        <v>1086</v>
      </c>
      <c r="C241" s="217" t="s">
        <v>1087</v>
      </c>
      <c r="D241" s="217"/>
      <c r="E241" s="218" t="s">
        <v>1088</v>
      </c>
      <c r="F241" s="219"/>
      <c r="G241" s="219">
        <v>84</v>
      </c>
    </row>
    <row r="242" spans="1:7">
      <c r="A242" s="216">
        <v>241</v>
      </c>
      <c r="B242" s="217" t="s">
        <v>8203</v>
      </c>
      <c r="C242" s="218" t="s">
        <v>1089</v>
      </c>
      <c r="D242" s="218"/>
      <c r="E242" s="218"/>
      <c r="F242" s="216"/>
      <c r="G242" s="216"/>
    </row>
    <row r="243" spans="1:7">
      <c r="A243" s="216">
        <v>242</v>
      </c>
      <c r="B243" s="217" t="s">
        <v>1090</v>
      </c>
      <c r="C243" s="217" t="s">
        <v>1091</v>
      </c>
      <c r="D243" s="217"/>
      <c r="E243" s="218" t="s">
        <v>1092</v>
      </c>
      <c r="F243" s="219"/>
      <c r="G243" s="219">
        <v>78</v>
      </c>
    </row>
    <row r="244" spans="1:7">
      <c r="A244" s="216">
        <v>243</v>
      </c>
      <c r="B244" s="217" t="s">
        <v>8204</v>
      </c>
      <c r="C244" s="217" t="s">
        <v>1093</v>
      </c>
      <c r="D244" s="217"/>
      <c r="E244" s="218" t="s">
        <v>1094</v>
      </c>
      <c r="F244" s="219"/>
      <c r="G244" s="219">
        <v>77</v>
      </c>
    </row>
    <row r="245" spans="1:7">
      <c r="A245" s="216">
        <v>244</v>
      </c>
      <c r="B245" s="217" t="s">
        <v>8205</v>
      </c>
      <c r="C245" s="218" t="s">
        <v>1095</v>
      </c>
      <c r="D245" s="218"/>
      <c r="E245" s="218"/>
      <c r="F245" s="219">
        <v>60</v>
      </c>
      <c r="G245" s="219">
        <v>60</v>
      </c>
    </row>
    <row r="246" spans="1:7" ht="24" customHeight="1">
      <c r="A246" s="216">
        <v>245</v>
      </c>
      <c r="B246" s="217" t="s">
        <v>1096</v>
      </c>
      <c r="C246" s="217" t="s">
        <v>1097</v>
      </c>
      <c r="D246" s="217"/>
      <c r="E246" s="218" t="s">
        <v>1098</v>
      </c>
      <c r="F246" s="219"/>
      <c r="G246" s="219">
        <v>114</v>
      </c>
    </row>
    <row r="247" spans="1:7">
      <c r="A247" s="216">
        <v>246</v>
      </c>
      <c r="B247" s="217" t="s">
        <v>1099</v>
      </c>
      <c r="C247" s="218" t="s">
        <v>1100</v>
      </c>
      <c r="D247" s="218"/>
      <c r="E247" s="218"/>
      <c r="F247" s="219">
        <v>114</v>
      </c>
      <c r="G247" s="219">
        <v>114</v>
      </c>
    </row>
    <row r="248" spans="1:7">
      <c r="A248" s="216">
        <v>247</v>
      </c>
      <c r="B248" s="217" t="s">
        <v>1101</v>
      </c>
      <c r="C248" s="217" t="s">
        <v>1102</v>
      </c>
      <c r="D248" s="217"/>
      <c r="E248" s="221" t="s">
        <v>1103</v>
      </c>
      <c r="F248" s="216"/>
      <c r="G248" s="219">
        <v>114</v>
      </c>
    </row>
    <row r="249" spans="1:7">
      <c r="A249" s="216">
        <v>248</v>
      </c>
      <c r="B249" s="217" t="s">
        <v>1104</v>
      </c>
      <c r="C249" s="217" t="s">
        <v>1105</v>
      </c>
      <c r="D249" s="217"/>
      <c r="E249" s="218" t="s">
        <v>1106</v>
      </c>
      <c r="F249" s="219"/>
      <c r="G249" s="219">
        <v>18</v>
      </c>
    </row>
    <row r="250" spans="1:7">
      <c r="A250" s="216">
        <v>249</v>
      </c>
      <c r="B250" s="217" t="s">
        <v>1107</v>
      </c>
      <c r="C250" s="217" t="s">
        <v>1108</v>
      </c>
      <c r="D250" s="217"/>
      <c r="E250" s="218" t="s">
        <v>1109</v>
      </c>
      <c r="F250" s="219"/>
      <c r="G250" s="219">
        <v>18</v>
      </c>
    </row>
    <row r="251" spans="1:7">
      <c r="A251" s="216">
        <v>250</v>
      </c>
      <c r="B251" s="217" t="s">
        <v>1110</v>
      </c>
      <c r="C251" s="218" t="s">
        <v>1111</v>
      </c>
      <c r="D251" s="218"/>
      <c r="E251" s="218"/>
      <c r="F251" s="219"/>
      <c r="G251" s="219"/>
    </row>
    <row r="252" spans="1:7">
      <c r="A252" s="216">
        <v>251</v>
      </c>
      <c r="B252" s="217" t="s">
        <v>1112</v>
      </c>
      <c r="C252" s="217" t="s">
        <v>1113</v>
      </c>
      <c r="D252" s="217"/>
      <c r="E252" s="218" t="s">
        <v>1114</v>
      </c>
      <c r="F252" s="219"/>
      <c r="G252" s="219">
        <v>112</v>
      </c>
    </row>
    <row r="253" spans="1:7">
      <c r="A253" s="216">
        <v>252</v>
      </c>
      <c r="B253" s="217" t="s">
        <v>1115</v>
      </c>
      <c r="C253" s="217" t="s">
        <v>1116</v>
      </c>
      <c r="D253" s="217"/>
      <c r="E253" s="218" t="s">
        <v>1117</v>
      </c>
      <c r="F253" s="219"/>
      <c r="G253" s="219">
        <v>114</v>
      </c>
    </row>
    <row r="254" spans="1:7">
      <c r="A254" s="216">
        <v>253</v>
      </c>
      <c r="B254" s="207" t="s">
        <v>1118</v>
      </c>
      <c r="C254" s="218" t="s">
        <v>1119</v>
      </c>
      <c r="D254" s="218" t="s">
        <v>1120</v>
      </c>
      <c r="E254" s="218"/>
      <c r="F254" s="219">
        <v>114</v>
      </c>
      <c r="G254" s="219">
        <v>114</v>
      </c>
    </row>
    <row r="255" spans="1:7">
      <c r="A255" s="216">
        <v>254</v>
      </c>
      <c r="B255" s="217" t="s">
        <v>1121</v>
      </c>
      <c r="C255" s="217" t="s">
        <v>1122</v>
      </c>
      <c r="D255" s="217"/>
      <c r="E255" s="218" t="s">
        <v>1123</v>
      </c>
      <c r="F255" s="219"/>
      <c r="G255" s="219">
        <v>102</v>
      </c>
    </row>
    <row r="256" spans="1:7">
      <c r="A256" s="216">
        <v>255</v>
      </c>
      <c r="B256" s="217" t="s">
        <v>1124</v>
      </c>
      <c r="C256" s="217" t="s">
        <v>1125</v>
      </c>
      <c r="D256" s="217"/>
      <c r="E256" s="218" t="s">
        <v>1126</v>
      </c>
      <c r="F256" s="219"/>
      <c r="G256" s="219">
        <v>91</v>
      </c>
    </row>
    <row r="257" spans="1:7">
      <c r="A257" s="216">
        <v>256</v>
      </c>
      <c r="B257" s="217" t="s">
        <v>8206</v>
      </c>
      <c r="C257" s="217" t="s">
        <v>1127</v>
      </c>
      <c r="D257" s="217"/>
      <c r="E257" s="218" t="s">
        <v>1128</v>
      </c>
      <c r="F257" s="219"/>
      <c r="G257" s="219">
        <v>113</v>
      </c>
    </row>
    <row r="258" spans="1:7">
      <c r="A258" s="216">
        <v>257</v>
      </c>
      <c r="B258" s="217" t="s">
        <v>1129</v>
      </c>
      <c r="C258" s="217" t="s">
        <v>1130</v>
      </c>
      <c r="D258" s="217"/>
      <c r="E258" s="218" t="s">
        <v>1131</v>
      </c>
      <c r="F258" s="219"/>
      <c r="G258" s="219">
        <v>78</v>
      </c>
    </row>
    <row r="259" spans="1:7">
      <c r="A259" s="216">
        <v>258</v>
      </c>
      <c r="B259" s="217" t="s">
        <v>1132</v>
      </c>
      <c r="C259" s="218" t="s">
        <v>1133</v>
      </c>
      <c r="D259" s="218"/>
      <c r="E259" s="218"/>
      <c r="F259" s="219"/>
      <c r="G259" s="219"/>
    </row>
    <row r="260" spans="1:7">
      <c r="A260" s="216">
        <v>259</v>
      </c>
      <c r="B260" s="217" t="s">
        <v>1134</v>
      </c>
      <c r="C260" s="217" t="s">
        <v>1135</v>
      </c>
      <c r="D260" s="217"/>
      <c r="E260" s="218" t="s">
        <v>1136</v>
      </c>
      <c r="F260" s="219"/>
      <c r="G260" s="219">
        <v>90</v>
      </c>
    </row>
    <row r="261" spans="1:7">
      <c r="A261" s="216">
        <v>260</v>
      </c>
      <c r="B261" s="217" t="s">
        <v>8207</v>
      </c>
      <c r="C261" s="217" t="s">
        <v>1137</v>
      </c>
      <c r="D261" s="217"/>
      <c r="E261" s="218" t="s">
        <v>1138</v>
      </c>
      <c r="F261" s="219"/>
      <c r="G261" s="219" t="s">
        <v>380</v>
      </c>
    </row>
    <row r="262" spans="1:7">
      <c r="A262" s="216">
        <v>261</v>
      </c>
      <c r="B262" s="217" t="s">
        <v>1139</v>
      </c>
      <c r="C262" s="217" t="s">
        <v>1140</v>
      </c>
      <c r="D262" s="217"/>
      <c r="E262" s="218" t="s">
        <v>1141</v>
      </c>
      <c r="F262" s="219"/>
      <c r="G262" s="219">
        <v>81</v>
      </c>
    </row>
    <row r="263" spans="1:7">
      <c r="A263" s="216">
        <v>262</v>
      </c>
      <c r="B263" s="217" t="s">
        <v>1142</v>
      </c>
      <c r="C263" s="218" t="s">
        <v>1143</v>
      </c>
      <c r="D263" s="218"/>
      <c r="E263" s="218"/>
      <c r="F263" s="219"/>
      <c r="G263" s="219"/>
    </row>
    <row r="264" spans="1:7">
      <c r="A264" s="216">
        <v>263</v>
      </c>
      <c r="B264" s="217" t="s">
        <v>1144</v>
      </c>
      <c r="C264" s="217" t="s">
        <v>1145</v>
      </c>
      <c r="D264" s="217"/>
      <c r="E264" s="218" t="s">
        <v>1146</v>
      </c>
      <c r="F264" s="219"/>
      <c r="G264" s="216" t="s">
        <v>105</v>
      </c>
    </row>
    <row r="265" spans="1:7">
      <c r="A265" s="216">
        <v>264</v>
      </c>
      <c r="B265" s="217" t="s">
        <v>1147</v>
      </c>
      <c r="C265" s="218" t="s">
        <v>1148</v>
      </c>
      <c r="D265" s="218" t="s">
        <v>1149</v>
      </c>
      <c r="E265" s="218"/>
      <c r="F265" s="219">
        <v>117</v>
      </c>
      <c r="G265" s="219">
        <v>117</v>
      </c>
    </row>
    <row r="266" spans="1:7">
      <c r="A266" s="216">
        <v>265</v>
      </c>
      <c r="B266" s="217" t="s">
        <v>1150</v>
      </c>
      <c r="C266" s="217" t="s">
        <v>1151</v>
      </c>
      <c r="D266" s="217"/>
      <c r="E266" s="218" t="s">
        <v>1152</v>
      </c>
      <c r="F266" s="219"/>
      <c r="G266" s="219">
        <v>117</v>
      </c>
    </row>
    <row r="267" spans="1:7" ht="22.5" customHeight="1">
      <c r="A267" s="216">
        <v>266</v>
      </c>
      <c r="B267" s="217" t="s">
        <v>1153</v>
      </c>
      <c r="C267" s="220" t="s">
        <v>1154</v>
      </c>
      <c r="D267" s="220"/>
      <c r="E267" s="222"/>
      <c r="F267" s="216" t="s">
        <v>105</v>
      </c>
      <c r="G267" s="216" t="s">
        <v>105</v>
      </c>
    </row>
    <row r="268" spans="1:7">
      <c r="A268" s="216">
        <v>267</v>
      </c>
      <c r="B268" s="217" t="s">
        <v>1155</v>
      </c>
      <c r="C268" s="217" t="s">
        <v>1156</v>
      </c>
      <c r="D268" s="217"/>
      <c r="E268" s="218" t="s">
        <v>1157</v>
      </c>
      <c r="F268" s="219"/>
      <c r="G268" s="216" t="s">
        <v>105</v>
      </c>
    </row>
    <row r="269" spans="1:7" ht="41.5" customHeight="1">
      <c r="A269" s="216">
        <v>268</v>
      </c>
      <c r="B269" s="217" t="s">
        <v>1158</v>
      </c>
      <c r="C269" s="217" t="s">
        <v>1159</v>
      </c>
      <c r="D269" s="217"/>
      <c r="E269" s="218" t="s">
        <v>1160</v>
      </c>
      <c r="F269" s="219"/>
      <c r="G269" s="216">
        <v>18</v>
      </c>
    </row>
    <row r="270" spans="1:7">
      <c r="A270" s="216">
        <v>269</v>
      </c>
      <c r="B270" s="217" t="s">
        <v>1161</v>
      </c>
      <c r="C270" s="217" t="s">
        <v>1162</v>
      </c>
      <c r="D270" s="217"/>
      <c r="E270" s="218" t="s">
        <v>1163</v>
      </c>
      <c r="F270" s="219"/>
      <c r="G270" s="219">
        <v>114</v>
      </c>
    </row>
    <row r="271" spans="1:7">
      <c r="A271" s="216">
        <v>270</v>
      </c>
      <c r="B271" s="217" t="s">
        <v>1164</v>
      </c>
      <c r="C271" s="217" t="s">
        <v>1165</v>
      </c>
      <c r="D271" s="217"/>
      <c r="E271" s="218" t="s">
        <v>1166</v>
      </c>
      <c r="F271" s="219"/>
      <c r="G271" s="219">
        <v>20</v>
      </c>
    </row>
    <row r="272" spans="1:7" ht="24.75" customHeight="1">
      <c r="A272" s="216">
        <v>271</v>
      </c>
      <c r="B272" s="217" t="s">
        <v>1167</v>
      </c>
      <c r="C272" s="217" t="s">
        <v>1168</v>
      </c>
      <c r="D272" s="217"/>
      <c r="E272" s="218" t="s">
        <v>1169</v>
      </c>
      <c r="F272" s="219"/>
      <c r="G272" s="219">
        <v>91</v>
      </c>
    </row>
    <row r="273" spans="1:7">
      <c r="A273" s="216">
        <v>272</v>
      </c>
      <c r="B273" s="217" t="s">
        <v>1170</v>
      </c>
      <c r="C273" s="217" t="s">
        <v>1171</v>
      </c>
      <c r="D273" s="217"/>
      <c r="E273" s="218" t="s">
        <v>1172</v>
      </c>
      <c r="F273" s="219"/>
      <c r="G273" s="219">
        <v>55</v>
      </c>
    </row>
    <row r="274" spans="1:7">
      <c r="A274" s="216">
        <v>273</v>
      </c>
      <c r="B274" s="217" t="s">
        <v>8208</v>
      </c>
      <c r="C274" s="217" t="s">
        <v>1173</v>
      </c>
      <c r="D274" s="217"/>
      <c r="E274" s="218" t="s">
        <v>1174</v>
      </c>
      <c r="F274" s="219"/>
      <c r="G274" s="219">
        <v>59</v>
      </c>
    </row>
    <row r="275" spans="1:7">
      <c r="A275" s="216">
        <v>274</v>
      </c>
      <c r="B275" s="207" t="s">
        <v>8209</v>
      </c>
      <c r="C275" s="218" t="s">
        <v>1175</v>
      </c>
      <c r="D275" s="218" t="s">
        <v>1176</v>
      </c>
      <c r="E275" s="218"/>
      <c r="F275" s="219">
        <v>60</v>
      </c>
      <c r="G275" s="219">
        <v>60</v>
      </c>
    </row>
    <row r="276" spans="1:7">
      <c r="A276" s="216">
        <v>275</v>
      </c>
      <c r="B276" s="217" t="s">
        <v>1177</v>
      </c>
      <c r="C276" s="217" t="s">
        <v>1178</v>
      </c>
      <c r="D276" s="217"/>
      <c r="E276" s="218" t="s">
        <v>1179</v>
      </c>
      <c r="F276" s="219"/>
      <c r="G276" s="219">
        <v>84</v>
      </c>
    </row>
    <row r="277" spans="1:7">
      <c r="A277" s="216">
        <v>276</v>
      </c>
      <c r="B277" s="217" t="s">
        <v>1180</v>
      </c>
      <c r="C277" s="217" t="s">
        <v>1181</v>
      </c>
      <c r="D277" s="217"/>
      <c r="E277" s="218" t="s">
        <v>1182</v>
      </c>
      <c r="F277" s="219"/>
      <c r="G277" s="219">
        <v>102</v>
      </c>
    </row>
    <row r="278" spans="1:7" ht="24" customHeight="1">
      <c r="A278" s="216">
        <v>277</v>
      </c>
      <c r="B278" s="217" t="s">
        <v>8210</v>
      </c>
      <c r="C278" s="218" t="s">
        <v>1183</v>
      </c>
      <c r="D278" s="218"/>
      <c r="E278" s="218"/>
      <c r="F278" s="219"/>
      <c r="G278" s="219"/>
    </row>
    <row r="279" spans="1:7" ht="24" customHeight="1">
      <c r="A279" s="216">
        <v>278</v>
      </c>
      <c r="B279" s="217" t="s">
        <v>1184</v>
      </c>
      <c r="C279" s="218" t="s">
        <v>1185</v>
      </c>
      <c r="D279" s="218"/>
      <c r="E279" s="218"/>
      <c r="F279" s="219"/>
      <c r="G279" s="219"/>
    </row>
    <row r="280" spans="1:7">
      <c r="A280" s="216">
        <v>280</v>
      </c>
      <c r="B280" s="217" t="s">
        <v>1186</v>
      </c>
      <c r="C280" s="217" t="s">
        <v>1187</v>
      </c>
      <c r="D280" s="217"/>
      <c r="E280" s="218" t="s">
        <v>1188</v>
      </c>
      <c r="F280" s="219"/>
      <c r="G280" s="219">
        <v>114</v>
      </c>
    </row>
    <row r="281" spans="1:7" ht="24" customHeight="1">
      <c r="A281" s="216">
        <v>281</v>
      </c>
      <c r="B281" s="217" t="s">
        <v>1189</v>
      </c>
      <c r="C281" s="217" t="s">
        <v>1190</v>
      </c>
      <c r="D281" s="217"/>
      <c r="E281" s="218" t="s">
        <v>1191</v>
      </c>
      <c r="F281" s="219"/>
      <c r="G281" s="219">
        <v>114</v>
      </c>
    </row>
    <row r="282" spans="1:7">
      <c r="A282" s="216">
        <v>282</v>
      </c>
      <c r="B282" s="217" t="s">
        <v>1192</v>
      </c>
      <c r="C282" s="217" t="s">
        <v>1193</v>
      </c>
      <c r="D282" s="217"/>
      <c r="E282" s="218" t="s">
        <v>1194</v>
      </c>
      <c r="F282" s="219"/>
      <c r="G282" s="219">
        <v>114</v>
      </c>
    </row>
    <row r="283" spans="1:7">
      <c r="A283" s="216">
        <v>283</v>
      </c>
      <c r="B283" s="217" t="s">
        <v>8211</v>
      </c>
      <c r="C283" s="218" t="s">
        <v>1195</v>
      </c>
      <c r="D283" s="218"/>
      <c r="E283" s="218"/>
      <c r="F283" s="219">
        <v>60</v>
      </c>
      <c r="G283" s="219">
        <v>60</v>
      </c>
    </row>
    <row r="284" spans="1:7">
      <c r="A284" s="216">
        <v>284</v>
      </c>
      <c r="B284" s="217" t="s">
        <v>1196</v>
      </c>
      <c r="C284" s="218" t="s">
        <v>1197</v>
      </c>
      <c r="D284" s="218"/>
      <c r="E284" s="218"/>
      <c r="F284" s="219">
        <v>117</v>
      </c>
      <c r="G284" s="219">
        <v>117</v>
      </c>
    </row>
    <row r="285" spans="1:7">
      <c r="A285" s="216">
        <v>285</v>
      </c>
      <c r="B285" s="217" t="s">
        <v>1198</v>
      </c>
      <c r="C285" s="217" t="s">
        <v>1199</v>
      </c>
      <c r="D285" s="217"/>
      <c r="E285" s="218" t="s">
        <v>1200</v>
      </c>
      <c r="F285" s="219"/>
      <c r="G285" s="219">
        <v>81</v>
      </c>
    </row>
    <row r="286" spans="1:7" s="223" customFormat="1">
      <c r="A286" s="216">
        <v>286</v>
      </c>
      <c r="B286" s="217" t="s">
        <v>1201</v>
      </c>
      <c r="C286" s="217" t="s">
        <v>1202</v>
      </c>
      <c r="D286" s="217"/>
      <c r="E286" s="218" t="s">
        <v>1203</v>
      </c>
      <c r="F286" s="219"/>
      <c r="G286" s="219" t="s">
        <v>380</v>
      </c>
    </row>
    <row r="287" spans="1:7">
      <c r="A287" s="216">
        <v>287</v>
      </c>
      <c r="B287" s="217" t="s">
        <v>8212</v>
      </c>
      <c r="C287" s="218" t="s">
        <v>1204</v>
      </c>
      <c r="D287" s="218"/>
      <c r="E287" s="218"/>
      <c r="F287" s="219"/>
      <c r="G287" s="219"/>
    </row>
    <row r="288" spans="1:7">
      <c r="A288" s="216">
        <v>288</v>
      </c>
      <c r="B288" s="217" t="s">
        <v>8213</v>
      </c>
      <c r="C288" s="218" t="s">
        <v>1205</v>
      </c>
      <c r="D288" s="218"/>
      <c r="E288" s="218"/>
      <c r="F288" s="219"/>
      <c r="G288" s="219"/>
    </row>
    <row r="289" spans="1:7">
      <c r="A289" s="216">
        <v>289</v>
      </c>
      <c r="B289" s="217" t="s">
        <v>8214</v>
      </c>
      <c r="C289" s="218" t="s">
        <v>1206</v>
      </c>
      <c r="D289" s="218"/>
      <c r="E289" s="218"/>
      <c r="F289" s="219">
        <v>111</v>
      </c>
      <c r="G289" s="219" t="s">
        <v>54</v>
      </c>
    </row>
    <row r="290" spans="1:7">
      <c r="A290" s="216">
        <v>290</v>
      </c>
      <c r="B290" s="217" t="s">
        <v>8215</v>
      </c>
      <c r="C290" s="218" t="s">
        <v>1207</v>
      </c>
      <c r="D290" s="218"/>
      <c r="E290" s="218"/>
      <c r="F290" s="219"/>
      <c r="G290" s="219"/>
    </row>
    <row r="291" spans="1:7" ht="24" customHeight="1">
      <c r="A291" s="216">
        <v>291</v>
      </c>
      <c r="B291" s="217" t="s">
        <v>8216</v>
      </c>
      <c r="C291" s="218" t="s">
        <v>1208</v>
      </c>
      <c r="D291" s="218"/>
      <c r="E291" s="218"/>
      <c r="F291" s="219"/>
      <c r="G291" s="219"/>
    </row>
    <row r="292" spans="1:7">
      <c r="A292" s="216">
        <v>292</v>
      </c>
      <c r="B292" s="217" t="s">
        <v>8217</v>
      </c>
      <c r="C292" s="218" t="s">
        <v>1209</v>
      </c>
      <c r="D292" s="218"/>
      <c r="E292" s="218"/>
      <c r="F292" s="219">
        <v>117</v>
      </c>
      <c r="G292" s="219">
        <v>117</v>
      </c>
    </row>
    <row r="293" spans="1:7" ht="22.5" customHeight="1">
      <c r="A293" s="216">
        <v>293</v>
      </c>
      <c r="B293" s="207" t="s">
        <v>8218</v>
      </c>
      <c r="C293" s="220" t="s">
        <v>1210</v>
      </c>
      <c r="D293" s="220"/>
      <c r="E293" s="218"/>
      <c r="F293" s="216"/>
      <c r="G293" s="216"/>
    </row>
    <row r="294" spans="1:7" ht="22.5" customHeight="1">
      <c r="A294" s="216">
        <v>294</v>
      </c>
      <c r="B294" s="217" t="s">
        <v>1211</v>
      </c>
      <c r="C294" s="217" t="s">
        <v>1212</v>
      </c>
      <c r="D294" s="217"/>
      <c r="E294" s="218" t="s">
        <v>1213</v>
      </c>
      <c r="F294" s="219"/>
      <c r="G294" s="219">
        <v>91</v>
      </c>
    </row>
    <row r="295" spans="1:7">
      <c r="A295" s="216">
        <v>295</v>
      </c>
      <c r="B295" s="217" t="s">
        <v>1214</v>
      </c>
      <c r="C295" s="217" t="s">
        <v>1215</v>
      </c>
      <c r="D295" s="217"/>
      <c r="E295" s="218" t="s">
        <v>1216</v>
      </c>
      <c r="F295" s="219"/>
      <c r="G295" s="219">
        <v>84</v>
      </c>
    </row>
    <row r="296" spans="1:7">
      <c r="A296" s="216">
        <v>296</v>
      </c>
      <c r="B296" s="217" t="s">
        <v>8219</v>
      </c>
      <c r="C296" s="217" t="s">
        <v>1217</v>
      </c>
      <c r="D296" s="218"/>
      <c r="E296" s="218"/>
      <c r="F296" s="219">
        <v>117</v>
      </c>
      <c r="G296" s="219">
        <v>117</v>
      </c>
    </row>
    <row r="297" spans="1:7">
      <c r="A297" s="216">
        <v>297</v>
      </c>
      <c r="B297" s="217" t="s">
        <v>1218</v>
      </c>
      <c r="C297" s="217" t="s">
        <v>1219</v>
      </c>
      <c r="D297" s="217"/>
      <c r="E297" s="218" t="s">
        <v>1220</v>
      </c>
      <c r="F297" s="219"/>
      <c r="G297" s="219">
        <v>78</v>
      </c>
    </row>
    <row r="298" spans="1:7">
      <c r="A298" s="216">
        <v>298</v>
      </c>
      <c r="B298" s="217" t="s">
        <v>1221</v>
      </c>
      <c r="C298" s="217" t="s">
        <v>1222</v>
      </c>
      <c r="D298" s="217"/>
      <c r="E298" s="218" t="s">
        <v>1223</v>
      </c>
      <c r="F298" s="219"/>
      <c r="G298" s="219">
        <v>78</v>
      </c>
    </row>
    <row r="299" spans="1:7">
      <c r="A299" s="216">
        <v>299</v>
      </c>
      <c r="B299" s="217" t="s">
        <v>1224</v>
      </c>
      <c r="C299" s="217" t="s">
        <v>1225</v>
      </c>
      <c r="D299" s="217"/>
      <c r="E299" s="218" t="s">
        <v>1226</v>
      </c>
      <c r="F299" s="219"/>
      <c r="G299" s="219">
        <v>78</v>
      </c>
    </row>
    <row r="300" spans="1:7">
      <c r="A300" s="216">
        <v>300</v>
      </c>
      <c r="B300" s="217" t="s">
        <v>1224</v>
      </c>
      <c r="C300" s="217" t="s">
        <v>1227</v>
      </c>
      <c r="D300" s="218"/>
      <c r="E300" s="218" t="s">
        <v>1228</v>
      </c>
      <c r="F300" s="219"/>
      <c r="G300" s="219">
        <v>78</v>
      </c>
    </row>
    <row r="301" spans="1:7">
      <c r="A301" s="216">
        <v>301</v>
      </c>
      <c r="B301" s="217" t="s">
        <v>1229</v>
      </c>
      <c r="C301" s="217" t="s">
        <v>1230</v>
      </c>
      <c r="D301" s="217"/>
      <c r="E301" s="218" t="s">
        <v>1231</v>
      </c>
      <c r="F301" s="219"/>
      <c r="G301" s="219">
        <v>78</v>
      </c>
    </row>
    <row r="302" spans="1:7">
      <c r="A302" s="216">
        <v>302</v>
      </c>
      <c r="B302" s="217" t="s">
        <v>1232</v>
      </c>
      <c r="C302" s="217" t="s">
        <v>1233</v>
      </c>
      <c r="D302" s="217"/>
      <c r="E302" s="218" t="s">
        <v>1234</v>
      </c>
      <c r="F302" s="219"/>
      <c r="G302" s="219">
        <v>78</v>
      </c>
    </row>
    <row r="303" spans="1:7">
      <c r="A303" s="216">
        <v>303</v>
      </c>
      <c r="B303" s="217" t="s">
        <v>1235</v>
      </c>
      <c r="C303" s="217" t="s">
        <v>1236</v>
      </c>
      <c r="D303" s="217"/>
      <c r="E303" s="218" t="s">
        <v>1237</v>
      </c>
      <c r="F303" s="219"/>
      <c r="G303" s="219">
        <v>78</v>
      </c>
    </row>
    <row r="304" spans="1:7">
      <c r="A304" s="216">
        <v>304</v>
      </c>
      <c r="B304" s="217" t="s">
        <v>1238</v>
      </c>
      <c r="C304" s="217" t="s">
        <v>1239</v>
      </c>
      <c r="D304" s="217"/>
      <c r="E304" s="218" t="s">
        <v>1240</v>
      </c>
      <c r="F304" s="219"/>
      <c r="G304" s="219">
        <v>78</v>
      </c>
    </row>
    <row r="305" spans="1:7">
      <c r="A305" s="216">
        <v>305</v>
      </c>
      <c r="B305" s="217" t="s">
        <v>1241</v>
      </c>
      <c r="C305" s="217" t="s">
        <v>1242</v>
      </c>
      <c r="D305" s="217"/>
      <c r="E305" s="218" t="s">
        <v>1243</v>
      </c>
      <c r="F305" s="219"/>
      <c r="G305" s="219">
        <v>78</v>
      </c>
    </row>
    <row r="306" spans="1:7">
      <c r="A306" s="216">
        <v>306</v>
      </c>
      <c r="B306" s="217" t="s">
        <v>1244</v>
      </c>
      <c r="C306" s="218" t="s">
        <v>1245</v>
      </c>
      <c r="D306" s="218"/>
      <c r="E306" s="218"/>
      <c r="F306" s="219"/>
      <c r="G306" s="219"/>
    </row>
    <row r="307" spans="1:7">
      <c r="A307" s="216">
        <v>307</v>
      </c>
      <c r="B307" s="217" t="s">
        <v>1246</v>
      </c>
      <c r="C307" s="217" t="s">
        <v>1247</v>
      </c>
      <c r="D307" s="217"/>
      <c r="E307" s="218" t="s">
        <v>1248</v>
      </c>
      <c r="F307" s="219"/>
      <c r="G307" s="219">
        <v>18</v>
      </c>
    </row>
    <row r="308" spans="1:7">
      <c r="A308" s="216">
        <v>308</v>
      </c>
      <c r="B308" s="217" t="s">
        <v>1249</v>
      </c>
      <c r="C308" s="217" t="s">
        <v>1250</v>
      </c>
      <c r="D308" s="217"/>
      <c r="E308" s="218" t="s">
        <v>1251</v>
      </c>
      <c r="F308" s="219"/>
      <c r="G308" s="219" t="s">
        <v>380</v>
      </c>
    </row>
    <row r="309" spans="1:7">
      <c r="A309" s="216">
        <v>309</v>
      </c>
      <c r="B309" s="217" t="s">
        <v>1252</v>
      </c>
      <c r="C309" s="218" t="s">
        <v>1253</v>
      </c>
      <c r="D309" s="218" t="s">
        <v>1254</v>
      </c>
      <c r="E309" s="218" t="s">
        <v>1255</v>
      </c>
      <c r="F309" s="219">
        <v>78</v>
      </c>
      <c r="G309" s="219">
        <v>78</v>
      </c>
    </row>
    <row r="310" spans="1:7">
      <c r="A310" s="216">
        <v>310</v>
      </c>
      <c r="B310" s="217" t="s">
        <v>1256</v>
      </c>
      <c r="C310" s="217" t="s">
        <v>1257</v>
      </c>
      <c r="D310" s="217"/>
      <c r="E310" s="218" t="s">
        <v>1258</v>
      </c>
      <c r="F310" s="219"/>
      <c r="G310" s="219">
        <v>19</v>
      </c>
    </row>
    <row r="311" spans="1:7">
      <c r="A311" s="216">
        <v>311</v>
      </c>
      <c r="B311" s="217" t="s">
        <v>1259</v>
      </c>
      <c r="C311" s="218" t="s">
        <v>1260</v>
      </c>
      <c r="D311" s="218"/>
      <c r="E311" s="218"/>
      <c r="F311" s="219">
        <v>19</v>
      </c>
      <c r="G311" s="219">
        <v>19</v>
      </c>
    </row>
    <row r="312" spans="1:7" ht="86">
      <c r="A312" s="216">
        <v>312</v>
      </c>
      <c r="B312" s="217" t="s">
        <v>1261</v>
      </c>
      <c r="C312" s="218" t="s">
        <v>1262</v>
      </c>
      <c r="D312" s="218" t="s">
        <v>1263</v>
      </c>
      <c r="E312" s="218"/>
      <c r="F312" s="219">
        <v>78</v>
      </c>
      <c r="G312" s="219">
        <v>78</v>
      </c>
    </row>
    <row r="313" spans="1:7">
      <c r="A313" s="216">
        <v>313</v>
      </c>
      <c r="B313" s="217" t="s">
        <v>1264</v>
      </c>
      <c r="C313" s="217" t="s">
        <v>1265</v>
      </c>
      <c r="D313" s="217"/>
      <c r="E313" s="218" t="s">
        <v>1266</v>
      </c>
      <c r="F313" s="219"/>
      <c r="G313" s="219">
        <v>78</v>
      </c>
    </row>
    <row r="314" spans="1:7">
      <c r="A314" s="216">
        <v>314</v>
      </c>
      <c r="B314" s="217" t="s">
        <v>1267</v>
      </c>
      <c r="C314" s="217" t="s">
        <v>1268</v>
      </c>
      <c r="D314" s="217"/>
      <c r="E314" s="218" t="s">
        <v>1269</v>
      </c>
      <c r="F314" s="219"/>
      <c r="G314" s="219">
        <v>78</v>
      </c>
    </row>
    <row r="315" spans="1:7">
      <c r="A315" s="216">
        <v>315</v>
      </c>
      <c r="B315" s="217" t="s">
        <v>1270</v>
      </c>
      <c r="C315" s="217" t="s">
        <v>1271</v>
      </c>
      <c r="D315" s="217"/>
      <c r="E315" s="218" t="s">
        <v>1272</v>
      </c>
      <c r="F315" s="219"/>
      <c r="G315" s="219">
        <v>78</v>
      </c>
    </row>
    <row r="316" spans="1:7">
      <c r="A316" s="216">
        <v>316</v>
      </c>
      <c r="B316" s="217" t="s">
        <v>1273</v>
      </c>
      <c r="C316" s="217" t="s">
        <v>1274</v>
      </c>
      <c r="D316" s="217"/>
      <c r="E316" s="218" t="s">
        <v>1275</v>
      </c>
      <c r="F316" s="219"/>
      <c r="G316" s="219">
        <v>78</v>
      </c>
    </row>
    <row r="317" spans="1:7">
      <c r="A317" s="216">
        <v>317</v>
      </c>
      <c r="B317" s="217" t="s">
        <v>1276</v>
      </c>
      <c r="C317" s="218" t="s">
        <v>1277</v>
      </c>
      <c r="D317" s="218"/>
      <c r="E317" s="218"/>
      <c r="F317" s="219"/>
      <c r="G317" s="219"/>
    </row>
    <row r="318" spans="1:7">
      <c r="A318" s="216">
        <v>318</v>
      </c>
      <c r="B318" s="217" t="s">
        <v>1278</v>
      </c>
      <c r="C318" s="217" t="s">
        <v>1279</v>
      </c>
      <c r="D318" s="217"/>
      <c r="E318" s="218" t="s">
        <v>1280</v>
      </c>
      <c r="F318" s="219"/>
      <c r="G318" s="219" t="s">
        <v>380</v>
      </c>
    </row>
    <row r="319" spans="1:7">
      <c r="A319" s="216">
        <v>319</v>
      </c>
      <c r="B319" s="217" t="s">
        <v>1281</v>
      </c>
      <c r="C319" s="217" t="s">
        <v>1282</v>
      </c>
      <c r="D319" s="217"/>
      <c r="E319" s="218" t="s">
        <v>1283</v>
      </c>
      <c r="F319" s="219"/>
      <c r="G319" s="219" t="s">
        <v>380</v>
      </c>
    </row>
    <row r="320" spans="1:7">
      <c r="A320" s="216">
        <v>320</v>
      </c>
      <c r="B320" s="217" t="s">
        <v>1284</v>
      </c>
      <c r="C320" s="217" t="s">
        <v>1285</v>
      </c>
      <c r="D320" s="217"/>
      <c r="E320" s="218" t="s">
        <v>1286</v>
      </c>
      <c r="F320" s="219"/>
      <c r="G320" s="219">
        <v>78</v>
      </c>
    </row>
    <row r="321" spans="1:7">
      <c r="A321" s="216">
        <v>321</v>
      </c>
      <c r="B321" s="217" t="s">
        <v>1287</v>
      </c>
      <c r="C321" s="217" t="s">
        <v>1288</v>
      </c>
      <c r="D321" s="217"/>
      <c r="E321" s="218" t="s">
        <v>1289</v>
      </c>
      <c r="F321" s="219"/>
      <c r="G321" s="219">
        <v>78</v>
      </c>
    </row>
    <row r="322" spans="1:7">
      <c r="A322" s="216">
        <v>322</v>
      </c>
      <c r="B322" s="217" t="s">
        <v>8220</v>
      </c>
      <c r="C322" s="217" t="s">
        <v>1290</v>
      </c>
      <c r="D322" s="217"/>
      <c r="E322" s="218" t="s">
        <v>1291</v>
      </c>
      <c r="F322" s="219"/>
      <c r="G322" s="219">
        <v>19</v>
      </c>
    </row>
    <row r="323" spans="1:7">
      <c r="A323" s="216">
        <v>323</v>
      </c>
      <c r="B323" s="217" t="s">
        <v>1292</v>
      </c>
      <c r="C323" s="217" t="s">
        <v>1293</v>
      </c>
      <c r="D323" s="217"/>
      <c r="E323" s="218" t="s">
        <v>1294</v>
      </c>
      <c r="F323" s="219"/>
      <c r="G323" s="219">
        <v>18</v>
      </c>
    </row>
    <row r="324" spans="1:7">
      <c r="A324" s="216">
        <v>324</v>
      </c>
      <c r="B324" s="217" t="s">
        <v>1295</v>
      </c>
      <c r="C324" s="217" t="s">
        <v>1296</v>
      </c>
      <c r="D324" s="217"/>
      <c r="E324" s="218" t="s">
        <v>1297</v>
      </c>
      <c r="F324" s="219"/>
      <c r="G324" s="219">
        <v>18</v>
      </c>
    </row>
    <row r="325" spans="1:7">
      <c r="A325" s="216">
        <v>325</v>
      </c>
      <c r="B325" s="217" t="s">
        <v>1298</v>
      </c>
      <c r="C325" s="217" t="s">
        <v>1299</v>
      </c>
      <c r="D325" s="217"/>
      <c r="E325" s="218" t="s">
        <v>1300</v>
      </c>
      <c r="F325" s="219"/>
      <c r="G325" s="219">
        <v>19</v>
      </c>
    </row>
    <row r="326" spans="1:7">
      <c r="A326" s="216">
        <v>326</v>
      </c>
      <c r="B326" s="217" t="s">
        <v>1301</v>
      </c>
      <c r="C326" s="217" t="s">
        <v>1302</v>
      </c>
      <c r="D326" s="217"/>
      <c r="E326" s="218" t="s">
        <v>1303</v>
      </c>
      <c r="F326" s="219"/>
      <c r="G326" s="219">
        <v>19</v>
      </c>
    </row>
    <row r="327" spans="1:7">
      <c r="A327" s="216">
        <v>327</v>
      </c>
      <c r="B327" s="217" t="s">
        <v>1304</v>
      </c>
      <c r="C327" s="217" t="s">
        <v>1305</v>
      </c>
      <c r="D327" s="217"/>
      <c r="E327" s="218" t="s">
        <v>1306</v>
      </c>
      <c r="F327" s="219"/>
      <c r="G327" s="219" t="s">
        <v>380</v>
      </c>
    </row>
    <row r="328" spans="1:7">
      <c r="A328" s="216">
        <v>328</v>
      </c>
      <c r="B328" s="217" t="s">
        <v>1307</v>
      </c>
      <c r="C328" s="217" t="s">
        <v>1308</v>
      </c>
      <c r="D328" s="217"/>
      <c r="E328" s="218" t="s">
        <v>1309</v>
      </c>
      <c r="F328" s="219"/>
      <c r="G328" s="219">
        <v>19</v>
      </c>
    </row>
    <row r="329" spans="1:7">
      <c r="A329" s="216">
        <v>329</v>
      </c>
      <c r="B329" s="217" t="s">
        <v>1310</v>
      </c>
      <c r="C329" s="217" t="s">
        <v>1311</v>
      </c>
      <c r="D329" s="217"/>
      <c r="E329" s="218" t="s">
        <v>1312</v>
      </c>
      <c r="F329" s="219"/>
      <c r="G329" s="219">
        <v>78</v>
      </c>
    </row>
    <row r="330" spans="1:7">
      <c r="A330" s="216">
        <v>330</v>
      </c>
      <c r="B330" s="217" t="s">
        <v>8221</v>
      </c>
      <c r="C330" s="217" t="s">
        <v>1313</v>
      </c>
      <c r="D330" s="217"/>
      <c r="E330" s="218" t="s">
        <v>1314</v>
      </c>
      <c r="F330" s="219"/>
      <c r="G330" s="219" t="s">
        <v>380</v>
      </c>
    </row>
    <row r="331" spans="1:7">
      <c r="A331" s="216">
        <v>331</v>
      </c>
      <c r="B331" s="217" t="s">
        <v>8222</v>
      </c>
      <c r="C331" s="217" t="s">
        <v>1315</v>
      </c>
      <c r="D331" s="217"/>
      <c r="E331" s="218" t="s">
        <v>1316</v>
      </c>
      <c r="F331" s="219"/>
      <c r="G331" s="219" t="s">
        <v>380</v>
      </c>
    </row>
    <row r="332" spans="1:7" s="223" customFormat="1">
      <c r="A332" s="216">
        <v>332</v>
      </c>
      <c r="B332" s="217" t="s">
        <v>1317</v>
      </c>
      <c r="C332" s="217" t="s">
        <v>1318</v>
      </c>
      <c r="D332" s="217"/>
      <c r="E332" s="218" t="s">
        <v>1319</v>
      </c>
      <c r="F332" s="219"/>
      <c r="G332" s="219">
        <v>78</v>
      </c>
    </row>
    <row r="333" spans="1:7">
      <c r="A333" s="216">
        <v>333</v>
      </c>
      <c r="B333" s="217" t="s">
        <v>1320</v>
      </c>
      <c r="C333" s="217" t="s">
        <v>1321</v>
      </c>
      <c r="D333" s="217"/>
      <c r="E333" s="218" t="s">
        <v>1322</v>
      </c>
      <c r="F333" s="219"/>
      <c r="G333" s="219">
        <v>78</v>
      </c>
    </row>
    <row r="334" spans="1:7">
      <c r="A334" s="216">
        <v>334</v>
      </c>
      <c r="B334" s="217" t="s">
        <v>1323</v>
      </c>
      <c r="C334" s="217" t="s">
        <v>1324</v>
      </c>
      <c r="D334" s="217"/>
      <c r="E334" s="218" t="s">
        <v>1325</v>
      </c>
      <c r="F334" s="219"/>
      <c r="G334" s="219">
        <v>19</v>
      </c>
    </row>
    <row r="335" spans="1:7">
      <c r="A335" s="216">
        <v>335</v>
      </c>
      <c r="B335" s="217" t="s">
        <v>1326</v>
      </c>
      <c r="C335" s="217" t="s">
        <v>1327</v>
      </c>
      <c r="D335" s="217" t="s">
        <v>1328</v>
      </c>
      <c r="E335" s="218" t="s">
        <v>1329</v>
      </c>
      <c r="F335" s="219"/>
      <c r="G335" s="219">
        <v>78</v>
      </c>
    </row>
    <row r="336" spans="1:7">
      <c r="A336" s="216">
        <v>336</v>
      </c>
      <c r="B336" s="217" t="s">
        <v>8223</v>
      </c>
      <c r="C336" s="218" t="s">
        <v>1330</v>
      </c>
      <c r="D336" s="218"/>
      <c r="E336" s="218"/>
      <c r="F336" s="219"/>
      <c r="G336" s="219"/>
    </row>
    <row r="337" spans="1:7">
      <c r="A337" s="216">
        <v>337</v>
      </c>
      <c r="B337" s="217" t="s">
        <v>1331</v>
      </c>
      <c r="C337" s="217" t="s">
        <v>1332</v>
      </c>
      <c r="D337" s="217"/>
      <c r="E337" s="218" t="s">
        <v>1333</v>
      </c>
      <c r="F337" s="219"/>
      <c r="G337" s="219">
        <v>102</v>
      </c>
    </row>
    <row r="338" spans="1:7">
      <c r="A338" s="216">
        <v>338</v>
      </c>
      <c r="B338" s="217" t="s">
        <v>1334</v>
      </c>
      <c r="C338" s="217" t="s">
        <v>1335</v>
      </c>
      <c r="D338" s="217"/>
      <c r="E338" s="218" t="s">
        <v>1336</v>
      </c>
      <c r="F338" s="219"/>
      <c r="G338" s="219">
        <v>114</v>
      </c>
    </row>
    <row r="339" spans="1:7">
      <c r="A339" s="216">
        <v>339</v>
      </c>
      <c r="B339" s="217" t="s">
        <v>1337</v>
      </c>
      <c r="C339" s="217" t="s">
        <v>1338</v>
      </c>
      <c r="D339" s="217"/>
      <c r="E339" s="218" t="s">
        <v>1339</v>
      </c>
      <c r="F339" s="219"/>
      <c r="G339" s="219">
        <v>78</v>
      </c>
    </row>
    <row r="340" spans="1:7">
      <c r="A340" s="216">
        <v>340</v>
      </c>
      <c r="B340" s="217" t="s">
        <v>1340</v>
      </c>
      <c r="C340" s="217" t="s">
        <v>1341</v>
      </c>
      <c r="D340" s="217"/>
      <c r="E340" s="218" t="s">
        <v>1342</v>
      </c>
      <c r="F340" s="219"/>
      <c r="G340" s="219">
        <v>19</v>
      </c>
    </row>
    <row r="341" spans="1:7">
      <c r="A341" s="216">
        <v>341</v>
      </c>
      <c r="B341" s="217" t="s">
        <v>1343</v>
      </c>
      <c r="C341" s="217" t="s">
        <v>1344</v>
      </c>
      <c r="D341" s="217"/>
      <c r="E341" s="218" t="s">
        <v>1345</v>
      </c>
      <c r="F341" s="219"/>
      <c r="G341" s="219">
        <v>20</v>
      </c>
    </row>
    <row r="342" spans="1:7">
      <c r="A342" s="216">
        <v>342</v>
      </c>
      <c r="B342" s="217" t="s">
        <v>1346</v>
      </c>
      <c r="C342" s="217" t="s">
        <v>1347</v>
      </c>
      <c r="D342" s="217"/>
      <c r="E342" s="218" t="s">
        <v>1348</v>
      </c>
      <c r="F342" s="219"/>
      <c r="G342" s="219">
        <v>20</v>
      </c>
    </row>
    <row r="343" spans="1:7">
      <c r="A343" s="216">
        <v>343</v>
      </c>
      <c r="B343" s="217" t="s">
        <v>1349</v>
      </c>
      <c r="C343" s="217" t="s">
        <v>1350</v>
      </c>
      <c r="D343" s="217"/>
      <c r="E343" s="218" t="s">
        <v>1351</v>
      </c>
      <c r="F343" s="219"/>
      <c r="G343" s="219">
        <v>20</v>
      </c>
    </row>
    <row r="344" spans="1:7" ht="24" customHeight="1">
      <c r="A344" s="216">
        <v>344</v>
      </c>
      <c r="B344" s="217" t="s">
        <v>1352</v>
      </c>
      <c r="C344" s="218" t="s">
        <v>1353</v>
      </c>
      <c r="D344" s="218"/>
      <c r="E344" s="218"/>
      <c r="F344" s="219">
        <v>102</v>
      </c>
      <c r="G344" s="219">
        <v>102</v>
      </c>
    </row>
    <row r="345" spans="1:7" ht="42" customHeight="1">
      <c r="A345" s="216">
        <v>345</v>
      </c>
      <c r="B345" s="217" t="s">
        <v>1354</v>
      </c>
      <c r="C345" s="218" t="s">
        <v>1355</v>
      </c>
      <c r="D345" s="218"/>
      <c r="E345" s="218" t="s">
        <v>1356</v>
      </c>
      <c r="F345" s="219"/>
      <c r="G345" s="219" t="s">
        <v>380</v>
      </c>
    </row>
    <row r="346" spans="1:7">
      <c r="A346" s="216">
        <v>346</v>
      </c>
      <c r="B346" s="217" t="s">
        <v>1357</v>
      </c>
      <c r="C346" s="217" t="s">
        <v>1358</v>
      </c>
      <c r="D346" s="217"/>
      <c r="E346" s="218" t="s">
        <v>1359</v>
      </c>
      <c r="F346" s="219"/>
      <c r="G346" s="219">
        <v>78</v>
      </c>
    </row>
    <row r="347" spans="1:7" ht="43">
      <c r="A347" s="216">
        <v>347</v>
      </c>
      <c r="B347" s="217" t="s">
        <v>1360</v>
      </c>
      <c r="C347" s="218" t="s">
        <v>1361</v>
      </c>
      <c r="D347" s="218" t="s">
        <v>1362</v>
      </c>
      <c r="E347" s="218"/>
      <c r="F347" s="219">
        <v>20</v>
      </c>
      <c r="G347" s="219">
        <v>20</v>
      </c>
    </row>
    <row r="348" spans="1:7">
      <c r="A348" s="216">
        <v>348</v>
      </c>
      <c r="B348" s="217" t="s">
        <v>1363</v>
      </c>
      <c r="C348" s="217" t="s">
        <v>1364</v>
      </c>
      <c r="D348" s="217"/>
      <c r="E348" s="218" t="s">
        <v>1365</v>
      </c>
      <c r="F348" s="219"/>
      <c r="G348" s="219" t="s">
        <v>380</v>
      </c>
    </row>
    <row r="349" spans="1:7">
      <c r="A349" s="216">
        <v>349</v>
      </c>
      <c r="B349" s="217" t="s">
        <v>1366</v>
      </c>
      <c r="C349" s="217" t="s">
        <v>1367</v>
      </c>
      <c r="D349" s="217"/>
      <c r="E349" s="218" t="s">
        <v>1368</v>
      </c>
      <c r="F349" s="219"/>
      <c r="G349" s="219">
        <v>84</v>
      </c>
    </row>
    <row r="350" spans="1:7">
      <c r="A350" s="216">
        <v>350</v>
      </c>
      <c r="B350" s="217" t="s">
        <v>1369</v>
      </c>
      <c r="C350" s="217" t="s">
        <v>1370</v>
      </c>
      <c r="D350" s="217"/>
      <c r="E350" s="218" t="s">
        <v>1371</v>
      </c>
      <c r="F350" s="219"/>
      <c r="G350" s="219">
        <v>81</v>
      </c>
    </row>
    <row r="351" spans="1:7">
      <c r="A351" s="216">
        <v>351</v>
      </c>
      <c r="B351" s="217" t="s">
        <v>1372</v>
      </c>
      <c r="C351" s="218" t="s">
        <v>1373</v>
      </c>
      <c r="D351" s="218"/>
      <c r="E351" s="218"/>
      <c r="F351" s="219">
        <v>109</v>
      </c>
      <c r="G351" s="219">
        <v>109</v>
      </c>
    </row>
    <row r="352" spans="1:7" ht="24" customHeight="1">
      <c r="A352" s="216">
        <v>352</v>
      </c>
      <c r="B352" s="217" t="s">
        <v>1374</v>
      </c>
      <c r="C352" s="217" t="s">
        <v>1375</v>
      </c>
      <c r="D352" s="218"/>
      <c r="E352" s="218" t="s">
        <v>1376</v>
      </c>
      <c r="F352" s="219"/>
      <c r="G352" s="219">
        <v>109</v>
      </c>
    </row>
    <row r="353" spans="1:7">
      <c r="A353" s="216">
        <v>353</v>
      </c>
      <c r="B353" s="217" t="s">
        <v>8224</v>
      </c>
      <c r="C353" s="218" t="s">
        <v>1377</v>
      </c>
      <c r="D353" s="218"/>
      <c r="E353" s="218"/>
      <c r="F353" s="219"/>
      <c r="G353" s="219"/>
    </row>
    <row r="354" spans="1:7">
      <c r="A354" s="216">
        <v>354</v>
      </c>
      <c r="B354" s="217" t="s">
        <v>1378</v>
      </c>
      <c r="C354" s="217" t="s">
        <v>1379</v>
      </c>
      <c r="D354" s="217"/>
      <c r="E354" s="218" t="s">
        <v>1380</v>
      </c>
      <c r="F354" s="219"/>
      <c r="G354" s="219" t="s">
        <v>380</v>
      </c>
    </row>
    <row r="355" spans="1:7">
      <c r="A355" s="216">
        <v>355</v>
      </c>
      <c r="B355" s="217" t="s">
        <v>8225</v>
      </c>
      <c r="C355" s="217" t="s">
        <v>1381</v>
      </c>
      <c r="D355" s="217"/>
      <c r="E355" s="218" t="s">
        <v>1382</v>
      </c>
      <c r="F355" s="219"/>
      <c r="G355" s="219">
        <v>18</v>
      </c>
    </row>
    <row r="356" spans="1:7" ht="409.5">
      <c r="A356" s="216">
        <v>356</v>
      </c>
      <c r="B356" s="217" t="s">
        <v>1383</v>
      </c>
      <c r="C356" s="218" t="s">
        <v>1384</v>
      </c>
      <c r="D356" s="218" t="s">
        <v>1385</v>
      </c>
      <c r="E356" s="218"/>
      <c r="F356" s="219">
        <v>109</v>
      </c>
      <c r="G356" s="219">
        <v>109</v>
      </c>
    </row>
    <row r="357" spans="1:7">
      <c r="A357" s="216">
        <v>357</v>
      </c>
      <c r="B357" s="217" t="s">
        <v>1386</v>
      </c>
      <c r="C357" s="217" t="s">
        <v>1387</v>
      </c>
      <c r="D357" s="217"/>
      <c r="E357" s="218" t="s">
        <v>1388</v>
      </c>
      <c r="F357" s="219"/>
      <c r="G357" s="219">
        <v>109</v>
      </c>
    </row>
    <row r="358" spans="1:7">
      <c r="A358" s="216">
        <v>358</v>
      </c>
      <c r="B358" s="217" t="s">
        <v>1389</v>
      </c>
      <c r="C358" s="217" t="s">
        <v>1390</v>
      </c>
      <c r="D358" s="217"/>
      <c r="E358" s="218" t="s">
        <v>1391</v>
      </c>
      <c r="F358" s="219"/>
      <c r="G358" s="219">
        <v>18</v>
      </c>
    </row>
    <row r="359" spans="1:7" ht="22.5" customHeight="1">
      <c r="A359" s="216">
        <v>359</v>
      </c>
      <c r="B359" s="207" t="s">
        <v>8226</v>
      </c>
      <c r="C359" s="220" t="s">
        <v>1392</v>
      </c>
      <c r="D359" s="220"/>
      <c r="E359" s="218"/>
      <c r="F359" s="216"/>
      <c r="G359" s="216"/>
    </row>
    <row r="360" spans="1:7">
      <c r="A360" s="216">
        <v>360</v>
      </c>
      <c r="B360" s="217" t="s">
        <v>1393</v>
      </c>
      <c r="C360" s="217" t="s">
        <v>1394</v>
      </c>
      <c r="D360" s="217"/>
      <c r="E360" s="218" t="s">
        <v>1395</v>
      </c>
      <c r="F360" s="219"/>
      <c r="G360" s="219">
        <v>84</v>
      </c>
    </row>
    <row r="361" spans="1:7">
      <c r="A361" s="216">
        <v>361</v>
      </c>
      <c r="B361" s="217" t="s">
        <v>1396</v>
      </c>
      <c r="C361" s="217" t="s">
        <v>1397</v>
      </c>
      <c r="D361" s="217"/>
      <c r="E361" s="218" t="s">
        <v>1398</v>
      </c>
      <c r="F361" s="219"/>
      <c r="G361" s="219">
        <v>46</v>
      </c>
    </row>
    <row r="362" spans="1:7">
      <c r="A362" s="216">
        <v>362</v>
      </c>
      <c r="B362" s="217" t="s">
        <v>1399</v>
      </c>
      <c r="C362" s="217" t="s">
        <v>1400</v>
      </c>
      <c r="D362" s="217"/>
      <c r="E362" s="218" t="s">
        <v>1401</v>
      </c>
      <c r="F362" s="219"/>
      <c r="G362" s="219">
        <v>81</v>
      </c>
    </row>
    <row r="363" spans="1:7">
      <c r="A363" s="216">
        <v>363</v>
      </c>
      <c r="B363" s="217" t="s">
        <v>1402</v>
      </c>
      <c r="C363" s="217" t="s">
        <v>1403</v>
      </c>
      <c r="D363" s="217"/>
      <c r="E363" s="218" t="s">
        <v>1404</v>
      </c>
      <c r="F363" s="219"/>
      <c r="G363" s="219">
        <v>81</v>
      </c>
    </row>
    <row r="364" spans="1:7">
      <c r="A364" s="216">
        <v>364</v>
      </c>
      <c r="B364" s="217" t="s">
        <v>8227</v>
      </c>
      <c r="C364" s="218" t="s">
        <v>1405</v>
      </c>
      <c r="D364" s="218"/>
      <c r="E364" s="218"/>
      <c r="F364" s="219"/>
      <c r="G364" s="219"/>
    </row>
    <row r="365" spans="1:7">
      <c r="A365" s="216">
        <v>366</v>
      </c>
      <c r="B365" s="217" t="s">
        <v>8228</v>
      </c>
      <c r="C365" s="218" t="s">
        <v>1406</v>
      </c>
      <c r="D365" s="218"/>
      <c r="E365" s="218"/>
      <c r="F365" s="219"/>
      <c r="G365" s="219"/>
    </row>
    <row r="366" spans="1:7">
      <c r="A366" s="216">
        <v>367</v>
      </c>
      <c r="B366" s="217" t="s">
        <v>1407</v>
      </c>
      <c r="C366" s="217" t="s">
        <v>1408</v>
      </c>
      <c r="D366" s="217"/>
      <c r="E366" s="218" t="s">
        <v>1409</v>
      </c>
      <c r="F366" s="219"/>
      <c r="G366" s="219" t="s">
        <v>380</v>
      </c>
    </row>
    <row r="367" spans="1:7" ht="86">
      <c r="A367" s="216">
        <v>368</v>
      </c>
      <c r="B367" s="207" t="s">
        <v>8229</v>
      </c>
      <c r="C367" s="218" t="s">
        <v>1410</v>
      </c>
      <c r="D367" s="218" t="s">
        <v>1411</v>
      </c>
      <c r="E367" s="218"/>
      <c r="F367" s="219">
        <v>117</v>
      </c>
      <c r="G367" s="219">
        <v>117</v>
      </c>
    </row>
    <row r="368" spans="1:7">
      <c r="A368" s="216">
        <v>369</v>
      </c>
      <c r="B368" s="207" t="s">
        <v>8230</v>
      </c>
      <c r="C368" s="217" t="s">
        <v>1412</v>
      </c>
      <c r="D368" s="217"/>
      <c r="E368" s="218" t="s">
        <v>1413</v>
      </c>
      <c r="F368" s="219"/>
      <c r="G368" s="219" t="s">
        <v>380</v>
      </c>
    </row>
    <row r="369" spans="1:7" ht="107.5">
      <c r="A369" s="216">
        <v>370</v>
      </c>
      <c r="B369" s="207" t="s">
        <v>1414</v>
      </c>
      <c r="C369" s="218" t="s">
        <v>1415</v>
      </c>
      <c r="D369" s="218" t="s">
        <v>1416</v>
      </c>
      <c r="E369" s="218"/>
      <c r="F369" s="219">
        <v>117</v>
      </c>
      <c r="G369" s="219">
        <v>117</v>
      </c>
    </row>
    <row r="370" spans="1:7">
      <c r="A370" s="216">
        <v>371</v>
      </c>
      <c r="B370" s="217" t="s">
        <v>1417</v>
      </c>
      <c r="C370" s="217" t="s">
        <v>1418</v>
      </c>
      <c r="D370" s="217"/>
      <c r="E370" s="218" t="s">
        <v>1419</v>
      </c>
      <c r="F370" s="219"/>
      <c r="G370" s="219">
        <v>117</v>
      </c>
    </row>
    <row r="371" spans="1:7">
      <c r="A371" s="216">
        <v>372</v>
      </c>
      <c r="B371" s="217" t="s">
        <v>1420</v>
      </c>
      <c r="C371" s="217" t="s">
        <v>1421</v>
      </c>
      <c r="D371" s="217"/>
      <c r="E371" s="218" t="s">
        <v>1422</v>
      </c>
      <c r="F371" s="219"/>
      <c r="G371" s="216" t="s">
        <v>105</v>
      </c>
    </row>
    <row r="372" spans="1:7">
      <c r="A372" s="216">
        <v>373</v>
      </c>
      <c r="B372" s="207" t="s">
        <v>1423</v>
      </c>
      <c r="C372" s="218" t="s">
        <v>1424</v>
      </c>
      <c r="D372" s="217"/>
      <c r="E372" s="218"/>
      <c r="F372" s="219">
        <v>117</v>
      </c>
      <c r="G372" s="219">
        <v>117</v>
      </c>
    </row>
    <row r="373" spans="1:7">
      <c r="A373" s="216">
        <v>374</v>
      </c>
      <c r="B373" s="207" t="s">
        <v>1425</v>
      </c>
      <c r="C373" s="217" t="s">
        <v>1426</v>
      </c>
      <c r="D373" s="218" t="s">
        <v>1427</v>
      </c>
      <c r="E373" s="218" t="s">
        <v>1428</v>
      </c>
      <c r="F373" s="219"/>
      <c r="G373" s="219">
        <v>117</v>
      </c>
    </row>
    <row r="374" spans="1:7">
      <c r="A374" s="216">
        <v>375</v>
      </c>
      <c r="B374" s="207" t="s">
        <v>1429</v>
      </c>
      <c r="C374" s="217" t="s">
        <v>1430</v>
      </c>
      <c r="D374" s="217"/>
      <c r="E374" s="218" t="s">
        <v>1431</v>
      </c>
      <c r="F374" s="219"/>
      <c r="G374" s="219">
        <v>117</v>
      </c>
    </row>
    <row r="375" spans="1:7" ht="24" customHeight="1">
      <c r="A375" s="216">
        <v>376</v>
      </c>
      <c r="B375" s="207" t="s">
        <v>1432</v>
      </c>
      <c r="C375" s="218" t="s">
        <v>1433</v>
      </c>
      <c r="D375" s="217"/>
      <c r="E375" s="218"/>
      <c r="F375" s="219">
        <v>117</v>
      </c>
      <c r="G375" s="219">
        <v>117</v>
      </c>
    </row>
    <row r="376" spans="1:7">
      <c r="A376" s="216">
        <v>377</v>
      </c>
      <c r="B376" s="207" t="s">
        <v>1434</v>
      </c>
      <c r="C376" s="217" t="s">
        <v>1435</v>
      </c>
      <c r="D376" s="217"/>
      <c r="E376" s="218" t="s">
        <v>1436</v>
      </c>
      <c r="F376" s="219"/>
      <c r="G376" s="219">
        <v>117</v>
      </c>
    </row>
    <row r="377" spans="1:7">
      <c r="A377" s="216">
        <v>378</v>
      </c>
      <c r="B377" s="207" t="s">
        <v>1437</v>
      </c>
      <c r="C377" s="218" t="s">
        <v>1438</v>
      </c>
      <c r="D377" s="217"/>
      <c r="E377" s="218"/>
      <c r="F377" s="219">
        <v>117</v>
      </c>
      <c r="G377" s="219">
        <v>117</v>
      </c>
    </row>
    <row r="378" spans="1:7">
      <c r="A378" s="216">
        <v>379</v>
      </c>
      <c r="B378" s="207" t="s">
        <v>1439</v>
      </c>
      <c r="C378" s="217" t="s">
        <v>1440</v>
      </c>
      <c r="D378" s="217"/>
      <c r="E378" s="218" t="s">
        <v>1441</v>
      </c>
      <c r="F378" s="219"/>
      <c r="G378" s="216" t="s">
        <v>105</v>
      </c>
    </row>
    <row r="379" spans="1:7">
      <c r="A379" s="216">
        <v>380</v>
      </c>
      <c r="B379" s="207" t="s">
        <v>8231</v>
      </c>
      <c r="C379" s="218" t="s">
        <v>1442</v>
      </c>
      <c r="D379" s="217"/>
      <c r="E379" s="218"/>
      <c r="F379" s="219">
        <v>91</v>
      </c>
      <c r="G379" s="219">
        <v>91</v>
      </c>
    </row>
    <row r="380" spans="1:7">
      <c r="A380" s="216">
        <v>381</v>
      </c>
      <c r="B380" s="207" t="s">
        <v>8232</v>
      </c>
      <c r="C380" s="218" t="s">
        <v>1443</v>
      </c>
      <c r="D380" s="217"/>
      <c r="E380" s="218"/>
      <c r="F380" s="219">
        <v>117</v>
      </c>
      <c r="G380" s="219">
        <v>117</v>
      </c>
    </row>
    <row r="381" spans="1:7">
      <c r="A381" s="216">
        <v>382</v>
      </c>
      <c r="B381" s="217" t="s">
        <v>1444</v>
      </c>
      <c r="C381" s="218" t="s">
        <v>1445</v>
      </c>
      <c r="D381" s="218"/>
      <c r="E381" s="218"/>
      <c r="F381" s="219"/>
      <c r="G381" s="219"/>
    </row>
    <row r="382" spans="1:7">
      <c r="A382" s="216">
        <v>383</v>
      </c>
      <c r="B382" s="217" t="s">
        <v>8233</v>
      </c>
      <c r="C382" s="218" t="s">
        <v>1446</v>
      </c>
      <c r="D382" s="218"/>
      <c r="E382" s="218"/>
      <c r="F382" s="219"/>
      <c r="G382" s="219"/>
    </row>
    <row r="383" spans="1:7" ht="22.5" customHeight="1">
      <c r="A383" s="216">
        <v>384</v>
      </c>
      <c r="B383" s="207" t="s">
        <v>8234</v>
      </c>
      <c r="C383" s="220" t="s">
        <v>1447</v>
      </c>
      <c r="D383" s="220"/>
      <c r="E383" s="218"/>
      <c r="F383" s="216"/>
      <c r="G383" s="216"/>
    </row>
    <row r="384" spans="1:7">
      <c r="A384" s="216">
        <v>385</v>
      </c>
      <c r="B384" s="207" t="s">
        <v>1448</v>
      </c>
      <c r="C384" s="217" t="s">
        <v>1449</v>
      </c>
      <c r="D384" s="217"/>
      <c r="E384" s="218" t="s">
        <v>1450</v>
      </c>
      <c r="F384" s="219"/>
      <c r="G384" s="219">
        <v>84</v>
      </c>
    </row>
    <row r="385" spans="1:7">
      <c r="A385" s="216">
        <v>386</v>
      </c>
      <c r="B385" s="207" t="s">
        <v>8235</v>
      </c>
      <c r="C385" s="218" t="s">
        <v>1451</v>
      </c>
      <c r="D385" s="217"/>
      <c r="E385" s="218"/>
      <c r="F385" s="219">
        <v>60</v>
      </c>
      <c r="G385" s="219">
        <v>60</v>
      </c>
    </row>
    <row r="386" spans="1:7">
      <c r="A386" s="216">
        <v>387</v>
      </c>
      <c r="B386" s="207" t="s">
        <v>1452</v>
      </c>
      <c r="C386" s="217" t="s">
        <v>1453</v>
      </c>
      <c r="D386" s="217"/>
      <c r="E386" s="218" t="s">
        <v>1454</v>
      </c>
      <c r="F386" s="219"/>
      <c r="G386" s="219" t="s">
        <v>380</v>
      </c>
    </row>
    <row r="387" spans="1:7">
      <c r="A387" s="216">
        <v>388</v>
      </c>
      <c r="B387" s="207" t="s">
        <v>8236</v>
      </c>
      <c r="C387" s="218" t="s">
        <v>1455</v>
      </c>
      <c r="D387" s="217"/>
      <c r="E387" s="218"/>
      <c r="F387" s="219">
        <v>91</v>
      </c>
      <c r="G387" s="219">
        <v>91</v>
      </c>
    </row>
    <row r="388" spans="1:7">
      <c r="A388" s="216">
        <v>389</v>
      </c>
      <c r="B388" s="207" t="s">
        <v>1456</v>
      </c>
      <c r="C388" s="217" t="s">
        <v>1457</v>
      </c>
      <c r="D388" s="217"/>
      <c r="E388" s="218" t="s">
        <v>1458</v>
      </c>
      <c r="F388" s="219"/>
      <c r="G388" s="219">
        <v>18</v>
      </c>
    </row>
    <row r="389" spans="1:7">
      <c r="A389" s="216">
        <v>390</v>
      </c>
      <c r="B389" s="207" t="s">
        <v>1459</v>
      </c>
      <c r="C389" s="217" t="s">
        <v>1460</v>
      </c>
      <c r="D389" s="217"/>
      <c r="E389" s="218" t="s">
        <v>1461</v>
      </c>
      <c r="F389" s="219"/>
      <c r="G389" s="219">
        <v>19</v>
      </c>
    </row>
    <row r="390" spans="1:7">
      <c r="A390" s="216">
        <v>391</v>
      </c>
      <c r="B390" s="207" t="s">
        <v>1462</v>
      </c>
      <c r="C390" s="217" t="s">
        <v>1463</v>
      </c>
      <c r="D390" s="217"/>
      <c r="E390" s="218" t="s">
        <v>1464</v>
      </c>
      <c r="F390" s="219"/>
      <c r="G390" s="219">
        <v>114</v>
      </c>
    </row>
    <row r="391" spans="1:7">
      <c r="A391" s="216">
        <v>392</v>
      </c>
      <c r="B391" s="207" t="s">
        <v>1465</v>
      </c>
      <c r="C391" s="217" t="s">
        <v>1466</v>
      </c>
      <c r="D391" s="217"/>
      <c r="E391" s="218" t="s">
        <v>1467</v>
      </c>
      <c r="F391" s="219"/>
      <c r="G391" s="219">
        <v>46</v>
      </c>
    </row>
    <row r="392" spans="1:7">
      <c r="A392" s="216">
        <v>393</v>
      </c>
      <c r="B392" s="217" t="s">
        <v>1468</v>
      </c>
      <c r="C392" s="218" t="s">
        <v>1469</v>
      </c>
      <c r="D392" s="218"/>
      <c r="E392" s="218"/>
      <c r="F392" s="219"/>
      <c r="G392" s="219"/>
    </row>
    <row r="393" spans="1:7">
      <c r="A393" s="216">
        <v>394</v>
      </c>
      <c r="B393" s="207" t="s">
        <v>1470</v>
      </c>
      <c r="C393" s="217" t="s">
        <v>1471</v>
      </c>
      <c r="D393" s="217"/>
      <c r="E393" s="218" t="s">
        <v>1472</v>
      </c>
      <c r="F393" s="219"/>
      <c r="G393" s="219">
        <v>84</v>
      </c>
    </row>
    <row r="394" spans="1:7">
      <c r="A394" s="216">
        <v>395</v>
      </c>
      <c r="B394" s="207" t="s">
        <v>1473</v>
      </c>
      <c r="C394" s="217" t="s">
        <v>1474</v>
      </c>
      <c r="D394" s="217"/>
      <c r="E394" s="218" t="s">
        <v>1475</v>
      </c>
      <c r="F394" s="219"/>
      <c r="G394" s="219">
        <v>46</v>
      </c>
    </row>
    <row r="395" spans="1:7">
      <c r="A395" s="216">
        <v>396</v>
      </c>
      <c r="B395" s="207" t="s">
        <v>1476</v>
      </c>
      <c r="C395" s="217" t="s">
        <v>1477</v>
      </c>
      <c r="D395" s="217"/>
      <c r="E395" s="218" t="s">
        <v>1478</v>
      </c>
      <c r="F395" s="219"/>
      <c r="G395" s="219">
        <v>19</v>
      </c>
    </row>
    <row r="396" spans="1:7">
      <c r="A396" s="216">
        <v>397</v>
      </c>
      <c r="B396" s="207" t="s">
        <v>1479</v>
      </c>
      <c r="C396" s="217" t="s">
        <v>1480</v>
      </c>
      <c r="D396" s="217"/>
      <c r="E396" s="218" t="s">
        <v>1481</v>
      </c>
      <c r="F396" s="219"/>
      <c r="G396" s="219">
        <v>102</v>
      </c>
    </row>
    <row r="397" spans="1:7">
      <c r="A397" s="216">
        <v>398</v>
      </c>
      <c r="B397" s="207" t="s">
        <v>1482</v>
      </c>
      <c r="C397" s="217" t="s">
        <v>1483</v>
      </c>
      <c r="D397" s="217"/>
      <c r="E397" s="218" t="s">
        <v>1484</v>
      </c>
      <c r="F397" s="219"/>
      <c r="G397" s="219">
        <v>115</v>
      </c>
    </row>
    <row r="398" spans="1:7">
      <c r="A398" s="216">
        <v>399</v>
      </c>
      <c r="B398" s="207" t="s">
        <v>1485</v>
      </c>
      <c r="C398" s="217" t="s">
        <v>1486</v>
      </c>
      <c r="D398" s="217"/>
      <c r="E398" s="218" t="s">
        <v>1487</v>
      </c>
      <c r="F398" s="219"/>
      <c r="G398" s="219">
        <v>115</v>
      </c>
    </row>
    <row r="399" spans="1:7">
      <c r="A399" s="216">
        <v>400</v>
      </c>
      <c r="B399" s="207" t="s">
        <v>1488</v>
      </c>
      <c r="C399" s="217" t="s">
        <v>1489</v>
      </c>
      <c r="D399" s="217"/>
      <c r="E399" s="218" t="s">
        <v>1490</v>
      </c>
      <c r="F399" s="219"/>
      <c r="G399" s="219">
        <v>102</v>
      </c>
    </row>
    <row r="400" spans="1:7">
      <c r="A400" s="216">
        <v>401</v>
      </c>
      <c r="B400" s="207" t="s">
        <v>1491</v>
      </c>
      <c r="C400" s="217" t="s">
        <v>1492</v>
      </c>
      <c r="D400" s="217"/>
      <c r="E400" s="218" t="s">
        <v>1493</v>
      </c>
      <c r="F400" s="219"/>
      <c r="G400" s="219">
        <v>102</v>
      </c>
    </row>
    <row r="401" spans="1:7">
      <c r="A401" s="216">
        <v>402</v>
      </c>
      <c r="B401" s="207" t="s">
        <v>1494</v>
      </c>
      <c r="C401" s="218" t="s">
        <v>1495</v>
      </c>
      <c r="D401" s="217"/>
      <c r="E401" s="218"/>
      <c r="F401" s="219">
        <v>115</v>
      </c>
      <c r="G401" s="219">
        <v>115</v>
      </c>
    </row>
    <row r="402" spans="1:7">
      <c r="A402" s="216">
        <v>403</v>
      </c>
      <c r="B402" s="207" t="s">
        <v>1496</v>
      </c>
      <c r="C402" s="217" t="s">
        <v>1497</v>
      </c>
      <c r="D402" s="218" t="s">
        <v>1498</v>
      </c>
      <c r="E402" s="218" t="s">
        <v>1499</v>
      </c>
      <c r="F402" s="219"/>
      <c r="G402" s="219" t="s">
        <v>380</v>
      </c>
    </row>
    <row r="403" spans="1:7">
      <c r="A403" s="216">
        <v>404</v>
      </c>
      <c r="B403" s="207" t="s">
        <v>1500</v>
      </c>
      <c r="C403" s="217" t="s">
        <v>1501</v>
      </c>
      <c r="D403" s="217"/>
      <c r="E403" s="218" t="s">
        <v>1502</v>
      </c>
      <c r="F403" s="219"/>
      <c r="G403" s="219">
        <v>18</v>
      </c>
    </row>
    <row r="404" spans="1:7">
      <c r="A404" s="216">
        <v>405</v>
      </c>
      <c r="B404" s="207" t="s">
        <v>1503</v>
      </c>
      <c r="C404" s="217" t="s">
        <v>1504</v>
      </c>
      <c r="D404" s="217"/>
      <c r="E404" s="218" t="s">
        <v>1505</v>
      </c>
      <c r="F404" s="219"/>
      <c r="G404" s="219">
        <v>18</v>
      </c>
    </row>
    <row r="405" spans="1:7">
      <c r="A405" s="216">
        <v>406</v>
      </c>
      <c r="B405" s="207" t="s">
        <v>1506</v>
      </c>
      <c r="C405" s="217" t="s">
        <v>1507</v>
      </c>
      <c r="D405" s="217"/>
      <c r="E405" s="218" t="s">
        <v>1508</v>
      </c>
      <c r="F405" s="219"/>
      <c r="G405" s="219" t="s">
        <v>380</v>
      </c>
    </row>
    <row r="406" spans="1:7">
      <c r="A406" s="216">
        <v>407</v>
      </c>
      <c r="B406" s="207" t="s">
        <v>1509</v>
      </c>
      <c r="C406" s="217" t="s">
        <v>1510</v>
      </c>
      <c r="D406" s="217"/>
      <c r="E406" s="218" t="s">
        <v>1511</v>
      </c>
      <c r="F406" s="219"/>
      <c r="G406" s="219" t="s">
        <v>380</v>
      </c>
    </row>
    <row r="407" spans="1:7">
      <c r="A407" s="216">
        <v>408</v>
      </c>
      <c r="B407" s="207" t="s">
        <v>1512</v>
      </c>
      <c r="C407" s="217" t="s">
        <v>1513</v>
      </c>
      <c r="D407" s="217"/>
      <c r="E407" s="218" t="s">
        <v>1514</v>
      </c>
      <c r="F407" s="219"/>
      <c r="G407" s="219" t="s">
        <v>380</v>
      </c>
    </row>
    <row r="408" spans="1:7" ht="107.5">
      <c r="A408" s="216">
        <v>409</v>
      </c>
      <c r="B408" s="207" t="s">
        <v>1515</v>
      </c>
      <c r="C408" s="218" t="s">
        <v>1516</v>
      </c>
      <c r="D408" s="218" t="s">
        <v>8237</v>
      </c>
      <c r="E408" s="218"/>
      <c r="F408" s="219" t="s">
        <v>378</v>
      </c>
      <c r="G408" s="219" t="s">
        <v>380</v>
      </c>
    </row>
    <row r="409" spans="1:7">
      <c r="A409" s="216">
        <v>410</v>
      </c>
      <c r="B409" s="207" t="s">
        <v>1517</v>
      </c>
      <c r="C409" s="217" t="s">
        <v>1518</v>
      </c>
      <c r="D409" s="217"/>
      <c r="E409" s="218" t="s">
        <v>1519</v>
      </c>
      <c r="F409" s="219"/>
      <c r="G409" s="219" t="s">
        <v>380</v>
      </c>
    </row>
    <row r="410" spans="1:7">
      <c r="A410" s="216">
        <v>411</v>
      </c>
      <c r="B410" s="207" t="s">
        <v>1520</v>
      </c>
      <c r="C410" s="217" t="s">
        <v>1521</v>
      </c>
      <c r="D410" s="217"/>
      <c r="E410" s="218" t="s">
        <v>1522</v>
      </c>
      <c r="F410" s="219"/>
      <c r="G410" s="219" t="s">
        <v>380</v>
      </c>
    </row>
    <row r="411" spans="1:7">
      <c r="A411" s="216">
        <v>412</v>
      </c>
      <c r="B411" s="217" t="s">
        <v>1523</v>
      </c>
      <c r="C411" s="218" t="s">
        <v>1524</v>
      </c>
      <c r="D411" s="218"/>
      <c r="E411" s="218"/>
      <c r="F411" s="219"/>
      <c r="G411" s="219"/>
    </row>
    <row r="412" spans="1:7">
      <c r="A412" s="216">
        <v>413</v>
      </c>
      <c r="B412" s="217" t="s">
        <v>8238</v>
      </c>
      <c r="C412" s="218" t="s">
        <v>1525</v>
      </c>
      <c r="D412" s="218"/>
      <c r="E412" s="218"/>
      <c r="F412" s="219"/>
      <c r="G412" s="219"/>
    </row>
    <row r="413" spans="1:7">
      <c r="A413" s="216">
        <v>414</v>
      </c>
      <c r="B413" s="207" t="s">
        <v>1526</v>
      </c>
      <c r="C413" s="217" t="s">
        <v>1527</v>
      </c>
      <c r="D413" s="217"/>
      <c r="E413" s="218" t="s">
        <v>1528</v>
      </c>
      <c r="F413" s="219"/>
      <c r="G413" s="219">
        <v>20</v>
      </c>
    </row>
    <row r="414" spans="1:7">
      <c r="A414" s="216">
        <v>415</v>
      </c>
      <c r="B414" s="207" t="s">
        <v>1529</v>
      </c>
      <c r="C414" s="217" t="s">
        <v>1530</v>
      </c>
      <c r="D414" s="218" t="s">
        <v>1531</v>
      </c>
      <c r="E414" s="218" t="s">
        <v>1532</v>
      </c>
      <c r="F414" s="219"/>
      <c r="G414" s="219">
        <v>20</v>
      </c>
    </row>
    <row r="415" spans="1:7">
      <c r="A415" s="216">
        <v>416</v>
      </c>
      <c r="B415" s="207" t="s">
        <v>1533</v>
      </c>
      <c r="C415" s="217" t="s">
        <v>1534</v>
      </c>
      <c r="D415" s="217"/>
      <c r="E415" s="218" t="s">
        <v>1535</v>
      </c>
      <c r="F415" s="219"/>
      <c r="G415" s="219" t="s">
        <v>380</v>
      </c>
    </row>
    <row r="416" spans="1:7">
      <c r="A416" s="216">
        <v>417</v>
      </c>
      <c r="B416" s="207" t="s">
        <v>1536</v>
      </c>
      <c r="C416" s="217" t="s">
        <v>1537</v>
      </c>
      <c r="D416" s="217"/>
      <c r="E416" s="218" t="s">
        <v>1538</v>
      </c>
      <c r="F416" s="219"/>
      <c r="G416" s="219" t="s">
        <v>380</v>
      </c>
    </row>
    <row r="417" spans="1:7">
      <c r="A417" s="216">
        <v>418</v>
      </c>
      <c r="B417" s="207" t="s">
        <v>1539</v>
      </c>
      <c r="C417" s="217" t="s">
        <v>1540</v>
      </c>
      <c r="D417" s="217"/>
      <c r="E417" s="218" t="s">
        <v>1541</v>
      </c>
      <c r="F417" s="219"/>
      <c r="G417" s="219" t="s">
        <v>380</v>
      </c>
    </row>
    <row r="418" spans="1:7">
      <c r="A418" s="216">
        <v>419</v>
      </c>
      <c r="B418" s="207" t="s">
        <v>1542</v>
      </c>
      <c r="C418" s="217" t="s">
        <v>1543</v>
      </c>
      <c r="D418" s="217"/>
      <c r="E418" s="218" t="s">
        <v>1544</v>
      </c>
      <c r="F418" s="219"/>
      <c r="G418" s="219" t="s">
        <v>380</v>
      </c>
    </row>
    <row r="419" spans="1:7">
      <c r="A419" s="216">
        <v>420</v>
      </c>
      <c r="B419" s="207" t="s">
        <v>1545</v>
      </c>
      <c r="C419" s="217" t="s">
        <v>1546</v>
      </c>
      <c r="D419" s="217"/>
      <c r="E419" s="218" t="s">
        <v>1547</v>
      </c>
      <c r="F419" s="219"/>
      <c r="G419" s="219" t="s">
        <v>380</v>
      </c>
    </row>
    <row r="420" spans="1:7" ht="24" customHeight="1">
      <c r="A420" s="216">
        <v>421</v>
      </c>
      <c r="B420" s="207" t="s">
        <v>1548</v>
      </c>
      <c r="C420" s="217" t="s">
        <v>1549</v>
      </c>
      <c r="D420" s="217"/>
      <c r="E420" s="218" t="s">
        <v>1550</v>
      </c>
      <c r="F420" s="219"/>
      <c r="G420" s="219">
        <v>18</v>
      </c>
    </row>
    <row r="421" spans="1:7">
      <c r="A421" s="216">
        <v>422</v>
      </c>
      <c r="B421" s="207" t="s">
        <v>1551</v>
      </c>
      <c r="C421" s="218" t="s">
        <v>1552</v>
      </c>
      <c r="D421" s="217"/>
      <c r="E421" s="218"/>
      <c r="F421" s="219">
        <v>91</v>
      </c>
      <c r="G421" s="219">
        <v>91</v>
      </c>
    </row>
    <row r="422" spans="1:7">
      <c r="A422" s="216">
        <v>423</v>
      </c>
      <c r="B422" s="207" t="s">
        <v>1553</v>
      </c>
      <c r="C422" s="217" t="s">
        <v>1554</v>
      </c>
      <c r="D422" s="217"/>
      <c r="E422" s="218" t="s">
        <v>1555</v>
      </c>
      <c r="F422" s="219"/>
      <c r="G422" s="219">
        <v>91</v>
      </c>
    </row>
    <row r="423" spans="1:7">
      <c r="A423" s="216">
        <v>424</v>
      </c>
      <c r="B423" s="207" t="s">
        <v>1556</v>
      </c>
      <c r="C423" s="217" t="s">
        <v>1557</v>
      </c>
      <c r="D423" s="217"/>
      <c r="E423" s="218" t="s">
        <v>1558</v>
      </c>
      <c r="F423" s="219"/>
      <c r="G423" s="219">
        <v>91</v>
      </c>
    </row>
    <row r="424" spans="1:7">
      <c r="A424" s="216">
        <v>425</v>
      </c>
      <c r="B424" s="207" t="s">
        <v>1559</v>
      </c>
      <c r="C424" s="217" t="s">
        <v>1560</v>
      </c>
      <c r="D424" s="217"/>
      <c r="E424" s="218" t="s">
        <v>1561</v>
      </c>
      <c r="F424" s="219"/>
      <c r="G424" s="219">
        <v>90</v>
      </c>
    </row>
    <row r="425" spans="1:7">
      <c r="A425" s="216">
        <v>426</v>
      </c>
      <c r="B425" s="207" t="s">
        <v>1562</v>
      </c>
      <c r="C425" s="217" t="s">
        <v>1563</v>
      </c>
      <c r="D425" s="217"/>
      <c r="E425" s="218" t="s">
        <v>1564</v>
      </c>
      <c r="F425" s="219"/>
      <c r="G425" s="219">
        <v>21</v>
      </c>
    </row>
    <row r="426" spans="1:7">
      <c r="A426" s="216">
        <v>427</v>
      </c>
      <c r="B426" s="207" t="s">
        <v>1565</v>
      </c>
      <c r="C426" s="217" t="s">
        <v>1566</v>
      </c>
      <c r="D426" s="217"/>
      <c r="E426" s="218" t="s">
        <v>1567</v>
      </c>
      <c r="F426" s="219"/>
      <c r="G426" s="219">
        <v>21</v>
      </c>
    </row>
    <row r="427" spans="1:7">
      <c r="A427" s="216">
        <v>428</v>
      </c>
      <c r="B427" s="217" t="s">
        <v>1568</v>
      </c>
      <c r="C427" s="217" t="s">
        <v>1569</v>
      </c>
      <c r="D427" s="217"/>
      <c r="E427" s="218" t="s">
        <v>1570</v>
      </c>
      <c r="F427" s="219"/>
      <c r="G427" s="219">
        <v>18</v>
      </c>
    </row>
    <row r="428" spans="1:7">
      <c r="A428" s="216">
        <v>429</v>
      </c>
      <c r="B428" s="207" t="s">
        <v>1571</v>
      </c>
      <c r="C428" s="218" t="s">
        <v>1572</v>
      </c>
      <c r="D428" s="218" t="s">
        <v>1573</v>
      </c>
      <c r="E428" s="218"/>
      <c r="F428" s="219" t="s">
        <v>379</v>
      </c>
      <c r="G428" s="219" t="s">
        <v>381</v>
      </c>
    </row>
    <row r="429" spans="1:7">
      <c r="A429" s="216">
        <v>430</v>
      </c>
      <c r="B429" s="207" t="s">
        <v>1574</v>
      </c>
      <c r="C429" s="217" t="s">
        <v>1575</v>
      </c>
      <c r="D429" s="217"/>
      <c r="E429" s="218" t="s">
        <v>1576</v>
      </c>
      <c r="F429" s="219"/>
      <c r="G429" s="219">
        <v>19</v>
      </c>
    </row>
    <row r="430" spans="1:7">
      <c r="A430" s="216">
        <v>431</v>
      </c>
      <c r="B430" s="207" t="s">
        <v>1577</v>
      </c>
      <c r="C430" s="217" t="s">
        <v>1578</v>
      </c>
      <c r="D430" s="217"/>
      <c r="E430" s="218" t="s">
        <v>1579</v>
      </c>
      <c r="F430" s="219"/>
      <c r="G430" s="219">
        <v>18</v>
      </c>
    </row>
    <row r="431" spans="1:7">
      <c r="A431" s="216">
        <v>432</v>
      </c>
      <c r="B431" s="217" t="s">
        <v>1580</v>
      </c>
      <c r="C431" s="217" t="s">
        <v>1581</v>
      </c>
      <c r="D431" s="217"/>
      <c r="E431" s="218" t="s">
        <v>1582</v>
      </c>
      <c r="F431" s="219"/>
      <c r="G431" s="219">
        <v>18</v>
      </c>
    </row>
    <row r="432" spans="1:7">
      <c r="A432" s="216">
        <v>433</v>
      </c>
      <c r="B432" s="207" t="s">
        <v>1583</v>
      </c>
      <c r="C432" s="217" t="s">
        <v>1584</v>
      </c>
      <c r="D432" s="217"/>
      <c r="E432" s="218" t="s">
        <v>1585</v>
      </c>
      <c r="F432" s="219"/>
      <c r="G432" s="219" t="s">
        <v>381</v>
      </c>
    </row>
    <row r="433" spans="1:7">
      <c r="A433" s="216">
        <v>434</v>
      </c>
      <c r="B433" s="207" t="s">
        <v>1586</v>
      </c>
      <c r="C433" s="217" t="s">
        <v>1587</v>
      </c>
      <c r="D433" s="217"/>
      <c r="E433" s="218" t="s">
        <v>1588</v>
      </c>
      <c r="F433" s="219"/>
      <c r="G433" s="219" t="s">
        <v>380</v>
      </c>
    </row>
    <row r="434" spans="1:7">
      <c r="A434" s="216">
        <v>435</v>
      </c>
      <c r="B434" s="207" t="s">
        <v>1589</v>
      </c>
      <c r="C434" s="217" t="s">
        <v>1590</v>
      </c>
      <c r="D434" s="217"/>
      <c r="E434" s="218" t="s">
        <v>1591</v>
      </c>
      <c r="F434" s="219"/>
      <c r="G434" s="219" t="s">
        <v>381</v>
      </c>
    </row>
    <row r="435" spans="1:7">
      <c r="A435" s="216">
        <v>436</v>
      </c>
      <c r="B435" s="207" t="s">
        <v>1592</v>
      </c>
      <c r="C435" s="217" t="s">
        <v>1593</v>
      </c>
      <c r="D435" s="217"/>
      <c r="E435" s="218" t="s">
        <v>1594</v>
      </c>
      <c r="F435" s="219"/>
      <c r="G435" s="219">
        <v>19</v>
      </c>
    </row>
    <row r="436" spans="1:7">
      <c r="A436" s="216">
        <v>437</v>
      </c>
      <c r="B436" s="207" t="s">
        <v>1595</v>
      </c>
      <c r="C436" s="217" t="s">
        <v>1596</v>
      </c>
      <c r="D436" s="217"/>
      <c r="E436" s="218" t="s">
        <v>1597</v>
      </c>
      <c r="F436" s="219"/>
      <c r="G436" s="219">
        <v>20</v>
      </c>
    </row>
    <row r="437" spans="1:7">
      <c r="A437" s="216">
        <v>438</v>
      </c>
      <c r="B437" s="207" t="s">
        <v>1598</v>
      </c>
      <c r="C437" s="217" t="s">
        <v>1599</v>
      </c>
      <c r="D437" s="217"/>
      <c r="E437" s="218" t="s">
        <v>1600</v>
      </c>
      <c r="F437" s="219"/>
      <c r="G437" s="219">
        <v>20</v>
      </c>
    </row>
    <row r="438" spans="1:7" s="224" customFormat="1">
      <c r="A438" s="216">
        <v>439</v>
      </c>
      <c r="B438" s="207" t="s">
        <v>1601</v>
      </c>
      <c r="C438" s="217" t="s">
        <v>1602</v>
      </c>
      <c r="D438" s="217"/>
      <c r="E438" s="218" t="s">
        <v>1603</v>
      </c>
      <c r="F438" s="219"/>
      <c r="G438" s="219" t="s">
        <v>380</v>
      </c>
    </row>
    <row r="439" spans="1:7">
      <c r="A439" s="216">
        <v>440</v>
      </c>
      <c r="B439" s="217" t="s">
        <v>8239</v>
      </c>
      <c r="C439" s="218" t="s">
        <v>1604</v>
      </c>
      <c r="D439" s="218"/>
      <c r="E439" s="218"/>
      <c r="F439" s="219"/>
      <c r="G439" s="219"/>
    </row>
    <row r="440" spans="1:7">
      <c r="A440" s="216">
        <v>441</v>
      </c>
      <c r="B440" s="217" t="s">
        <v>1605</v>
      </c>
      <c r="C440" s="218" t="s">
        <v>1606</v>
      </c>
      <c r="D440" s="218"/>
      <c r="E440" s="218"/>
      <c r="F440" s="219">
        <v>85</v>
      </c>
      <c r="G440" s="219">
        <v>86</v>
      </c>
    </row>
    <row r="441" spans="1:7">
      <c r="A441" s="216">
        <v>442</v>
      </c>
      <c r="B441" s="217" t="s">
        <v>8240</v>
      </c>
      <c r="C441" s="218" t="s">
        <v>1607</v>
      </c>
      <c r="D441" s="218"/>
      <c r="E441" s="218"/>
      <c r="F441" s="219"/>
      <c r="G441" s="219"/>
    </row>
    <row r="442" spans="1:7">
      <c r="A442" s="216">
        <v>443</v>
      </c>
      <c r="B442" s="207" t="s">
        <v>1608</v>
      </c>
      <c r="C442" s="218" t="s">
        <v>1609</v>
      </c>
      <c r="D442" s="218"/>
      <c r="E442" s="218"/>
      <c r="F442" s="219">
        <v>117</v>
      </c>
      <c r="G442" s="219">
        <v>117</v>
      </c>
    </row>
    <row r="443" spans="1:7">
      <c r="A443" s="216">
        <v>444</v>
      </c>
      <c r="B443" s="217" t="s">
        <v>8241</v>
      </c>
      <c r="C443" s="218" t="s">
        <v>1610</v>
      </c>
      <c r="D443" s="218"/>
      <c r="E443" s="218"/>
      <c r="F443" s="219"/>
      <c r="G443" s="219"/>
    </row>
    <row r="444" spans="1:7">
      <c r="A444" s="216">
        <v>445</v>
      </c>
      <c r="B444" s="207" t="s">
        <v>1611</v>
      </c>
      <c r="C444" s="217" t="s">
        <v>1612</v>
      </c>
      <c r="D444" s="217"/>
      <c r="E444" s="218" t="s">
        <v>1613</v>
      </c>
      <c r="F444" s="219"/>
      <c r="G444" s="219">
        <v>117</v>
      </c>
    </row>
    <row r="445" spans="1:7">
      <c r="A445" s="216">
        <v>446</v>
      </c>
      <c r="B445" s="207" t="s">
        <v>1614</v>
      </c>
      <c r="C445" s="217" t="s">
        <v>1615</v>
      </c>
      <c r="D445" s="217"/>
      <c r="E445" s="218" t="s">
        <v>1616</v>
      </c>
      <c r="F445" s="219"/>
      <c r="G445" s="219">
        <v>117</v>
      </c>
    </row>
    <row r="446" spans="1:7">
      <c r="A446" s="216">
        <v>447</v>
      </c>
      <c r="B446" s="207" t="s">
        <v>1617</v>
      </c>
      <c r="C446" s="217" t="s">
        <v>1618</v>
      </c>
      <c r="D446" s="217"/>
      <c r="E446" s="218" t="s">
        <v>1619</v>
      </c>
      <c r="F446" s="219"/>
      <c r="G446" s="219">
        <v>117</v>
      </c>
    </row>
    <row r="447" spans="1:7">
      <c r="A447" s="216">
        <v>448</v>
      </c>
      <c r="B447" s="207" t="s">
        <v>1620</v>
      </c>
      <c r="C447" s="217" t="s">
        <v>1621</v>
      </c>
      <c r="D447" s="217"/>
      <c r="E447" s="218" t="s">
        <v>1622</v>
      </c>
      <c r="F447" s="219"/>
      <c r="G447" s="219">
        <v>117</v>
      </c>
    </row>
    <row r="448" spans="1:7">
      <c r="A448" s="216">
        <v>449</v>
      </c>
      <c r="B448" s="217" t="s">
        <v>8242</v>
      </c>
      <c r="C448" s="218" t="s">
        <v>1623</v>
      </c>
      <c r="D448" s="218"/>
      <c r="E448" s="218"/>
      <c r="F448" s="219"/>
      <c r="G448" s="219"/>
    </row>
    <row r="449" spans="1:7">
      <c r="A449" s="216">
        <v>450</v>
      </c>
      <c r="B449" s="217" t="s">
        <v>1624</v>
      </c>
      <c r="C449" s="217" t="s">
        <v>1625</v>
      </c>
      <c r="D449" s="218" t="s">
        <v>994</v>
      </c>
      <c r="E449" s="218" t="s">
        <v>1626</v>
      </c>
      <c r="F449" s="219"/>
      <c r="G449" s="219" t="s">
        <v>389</v>
      </c>
    </row>
    <row r="450" spans="1:7">
      <c r="A450" s="216">
        <v>451</v>
      </c>
      <c r="B450" s="207" t="s">
        <v>1627</v>
      </c>
      <c r="C450" s="218" t="s">
        <v>1628</v>
      </c>
      <c r="D450" s="217"/>
      <c r="E450" s="218"/>
      <c r="F450" s="216">
        <v>60</v>
      </c>
      <c r="G450" s="216">
        <v>60</v>
      </c>
    </row>
    <row r="451" spans="1:7">
      <c r="A451" s="216">
        <v>452</v>
      </c>
      <c r="B451" s="217" t="s">
        <v>8243</v>
      </c>
      <c r="C451" s="218" t="s">
        <v>1629</v>
      </c>
      <c r="D451" s="218"/>
      <c r="E451" s="218"/>
      <c r="F451" s="219"/>
      <c r="G451" s="219"/>
    </row>
    <row r="452" spans="1:7">
      <c r="A452" s="216">
        <v>453</v>
      </c>
      <c r="B452" s="207" t="s">
        <v>1630</v>
      </c>
      <c r="C452" s="217" t="s">
        <v>1631</v>
      </c>
      <c r="D452" s="217"/>
      <c r="E452" s="218" t="s">
        <v>1632</v>
      </c>
      <c r="F452" s="219"/>
      <c r="G452" s="219">
        <v>47</v>
      </c>
    </row>
    <row r="453" spans="1:7">
      <c r="A453" s="216">
        <v>454</v>
      </c>
      <c r="B453" s="207" t="s">
        <v>1633</v>
      </c>
      <c r="C453" s="217" t="s">
        <v>1634</v>
      </c>
      <c r="D453" s="217"/>
      <c r="E453" s="218" t="s">
        <v>1635</v>
      </c>
      <c r="F453" s="219"/>
      <c r="G453" s="219">
        <v>60</v>
      </c>
    </row>
    <row r="454" spans="1:7">
      <c r="A454" s="216">
        <v>455</v>
      </c>
      <c r="B454" s="207" t="s">
        <v>8244</v>
      </c>
      <c r="C454" s="218" t="s">
        <v>1636</v>
      </c>
      <c r="D454" s="217"/>
      <c r="E454" s="218"/>
      <c r="F454" s="219">
        <v>117</v>
      </c>
      <c r="G454" s="219">
        <v>117</v>
      </c>
    </row>
    <row r="455" spans="1:7">
      <c r="A455" s="216">
        <v>456</v>
      </c>
      <c r="B455" s="207" t="s">
        <v>1637</v>
      </c>
      <c r="C455" s="217" t="s">
        <v>1638</v>
      </c>
      <c r="D455" s="217"/>
      <c r="E455" s="218" t="s">
        <v>1639</v>
      </c>
      <c r="F455" s="219"/>
      <c r="G455" s="219">
        <v>114</v>
      </c>
    </row>
    <row r="456" spans="1:7">
      <c r="A456" s="216">
        <v>457</v>
      </c>
      <c r="B456" s="217" t="s">
        <v>8245</v>
      </c>
      <c r="C456" s="218" t="s">
        <v>1640</v>
      </c>
      <c r="D456" s="218"/>
      <c r="E456" s="218"/>
      <c r="F456" s="219"/>
      <c r="G456" s="219"/>
    </row>
    <row r="457" spans="1:7" ht="24" customHeight="1">
      <c r="A457" s="216">
        <v>458</v>
      </c>
      <c r="B457" s="207" t="s">
        <v>8246</v>
      </c>
      <c r="C457" s="218" t="s">
        <v>1641</v>
      </c>
      <c r="D457" s="217"/>
      <c r="E457" s="218"/>
      <c r="F457" s="219">
        <v>111</v>
      </c>
      <c r="G457" s="219" t="s">
        <v>54</v>
      </c>
    </row>
    <row r="458" spans="1:7">
      <c r="A458" s="216">
        <v>459</v>
      </c>
      <c r="B458" s="207" t="s">
        <v>1642</v>
      </c>
      <c r="C458" s="217" t="s">
        <v>1643</v>
      </c>
      <c r="D458" s="217"/>
      <c r="E458" s="218" t="s">
        <v>1644</v>
      </c>
      <c r="F458" s="219"/>
      <c r="G458" s="219">
        <v>117</v>
      </c>
    </row>
    <row r="459" spans="1:7">
      <c r="A459" s="216">
        <v>460</v>
      </c>
      <c r="B459" s="207" t="s">
        <v>1645</v>
      </c>
      <c r="C459" s="218" t="s">
        <v>1646</v>
      </c>
      <c r="D459" s="217"/>
      <c r="E459" s="218"/>
      <c r="F459" s="219">
        <v>117</v>
      </c>
      <c r="G459" s="219">
        <v>117</v>
      </c>
    </row>
    <row r="460" spans="1:7">
      <c r="A460" s="216">
        <v>461</v>
      </c>
      <c r="B460" s="207" t="s">
        <v>1647</v>
      </c>
      <c r="C460" s="217" t="s">
        <v>1648</v>
      </c>
      <c r="D460" s="217"/>
      <c r="E460" s="218" t="s">
        <v>1649</v>
      </c>
      <c r="F460" s="219"/>
      <c r="G460" s="219">
        <v>78</v>
      </c>
    </row>
    <row r="461" spans="1:7">
      <c r="A461" s="216">
        <v>462</v>
      </c>
      <c r="B461" s="207" t="s">
        <v>1650</v>
      </c>
      <c r="C461" s="217" t="s">
        <v>1651</v>
      </c>
      <c r="D461" s="217"/>
      <c r="E461" s="218" t="s">
        <v>1652</v>
      </c>
      <c r="F461" s="219"/>
      <c r="G461" s="219" t="s">
        <v>380</v>
      </c>
    </row>
    <row r="462" spans="1:7">
      <c r="A462" s="216">
        <v>463</v>
      </c>
      <c r="B462" s="207" t="s">
        <v>1653</v>
      </c>
      <c r="C462" s="217" t="s">
        <v>1654</v>
      </c>
      <c r="D462" s="217"/>
      <c r="E462" s="218" t="s">
        <v>1655</v>
      </c>
      <c r="F462" s="219"/>
      <c r="G462" s="219">
        <v>18</v>
      </c>
    </row>
    <row r="463" spans="1:7">
      <c r="A463" s="216">
        <v>464</v>
      </c>
      <c r="B463" s="207" t="s">
        <v>1656</v>
      </c>
      <c r="C463" s="217" t="s">
        <v>1657</v>
      </c>
      <c r="D463" s="217"/>
      <c r="E463" s="218" t="s">
        <v>1658</v>
      </c>
      <c r="F463" s="219"/>
      <c r="G463" s="219">
        <v>54</v>
      </c>
    </row>
    <row r="464" spans="1:7">
      <c r="A464" s="216">
        <v>465</v>
      </c>
      <c r="B464" s="207" t="s">
        <v>1659</v>
      </c>
      <c r="C464" s="217" t="s">
        <v>1660</v>
      </c>
      <c r="D464" s="217"/>
      <c r="E464" s="218" t="s">
        <v>1661</v>
      </c>
      <c r="F464" s="219"/>
      <c r="G464" s="219">
        <v>81</v>
      </c>
    </row>
    <row r="465" spans="1:7">
      <c r="A465" s="216">
        <v>466</v>
      </c>
      <c r="B465" s="207" t="s">
        <v>1662</v>
      </c>
      <c r="C465" s="217" t="s">
        <v>1663</v>
      </c>
      <c r="D465" s="217"/>
      <c r="E465" s="218" t="s">
        <v>1664</v>
      </c>
      <c r="F465" s="219"/>
      <c r="G465" s="219">
        <v>54</v>
      </c>
    </row>
    <row r="466" spans="1:7">
      <c r="A466" s="216">
        <v>467</v>
      </c>
      <c r="B466" s="217" t="s">
        <v>8247</v>
      </c>
      <c r="C466" s="218" t="s">
        <v>1665</v>
      </c>
      <c r="D466" s="218"/>
      <c r="E466" s="218"/>
      <c r="F466" s="219"/>
      <c r="G466" s="219"/>
    </row>
    <row r="467" spans="1:7">
      <c r="A467" s="216">
        <v>468</v>
      </c>
      <c r="B467" s="207" t="s">
        <v>1666</v>
      </c>
      <c r="C467" s="218" t="s">
        <v>1667</v>
      </c>
      <c r="D467" s="217"/>
      <c r="E467" s="218"/>
      <c r="F467" s="219">
        <v>114</v>
      </c>
      <c r="G467" s="219">
        <v>114</v>
      </c>
    </row>
    <row r="468" spans="1:7">
      <c r="A468" s="216">
        <v>469</v>
      </c>
      <c r="B468" s="207" t="s">
        <v>1668</v>
      </c>
      <c r="C468" s="217" t="s">
        <v>1669</v>
      </c>
      <c r="D468" s="217"/>
      <c r="E468" s="218" t="s">
        <v>1670</v>
      </c>
      <c r="F468" s="219"/>
      <c r="G468" s="219">
        <v>114</v>
      </c>
    </row>
    <row r="469" spans="1:7">
      <c r="A469" s="216">
        <v>470</v>
      </c>
      <c r="B469" s="207" t="s">
        <v>1671</v>
      </c>
      <c r="C469" s="218" t="s">
        <v>1672</v>
      </c>
      <c r="D469" s="217"/>
      <c r="E469" s="218"/>
      <c r="F469" s="219">
        <v>114</v>
      </c>
      <c r="G469" s="219">
        <v>114</v>
      </c>
    </row>
    <row r="470" spans="1:7">
      <c r="A470" s="216">
        <v>471</v>
      </c>
      <c r="B470" s="207" t="s">
        <v>1673</v>
      </c>
      <c r="C470" s="217" t="s">
        <v>1674</v>
      </c>
      <c r="D470" s="217"/>
      <c r="E470" s="218" t="s">
        <v>1675</v>
      </c>
      <c r="F470" s="219"/>
      <c r="G470" s="219">
        <v>114</v>
      </c>
    </row>
    <row r="471" spans="1:7">
      <c r="A471" s="216">
        <v>472</v>
      </c>
      <c r="B471" s="207" t="s">
        <v>8248</v>
      </c>
      <c r="C471" s="218" t="s">
        <v>1676</v>
      </c>
      <c r="D471" s="217"/>
      <c r="E471" s="218"/>
      <c r="F471" s="219">
        <v>114</v>
      </c>
      <c r="G471" s="219">
        <v>114</v>
      </c>
    </row>
    <row r="472" spans="1:7">
      <c r="A472" s="216">
        <v>473</v>
      </c>
      <c r="B472" s="217" t="s">
        <v>8249</v>
      </c>
      <c r="C472" s="218" t="s">
        <v>1677</v>
      </c>
      <c r="D472" s="218" t="s">
        <v>1678</v>
      </c>
      <c r="E472" s="218"/>
      <c r="F472" s="219" t="s">
        <v>582</v>
      </c>
      <c r="G472" s="219" t="s">
        <v>582</v>
      </c>
    </row>
    <row r="473" spans="1:7" ht="22.5" customHeight="1">
      <c r="A473" s="216">
        <v>474</v>
      </c>
      <c r="B473" s="207" t="s">
        <v>8250</v>
      </c>
      <c r="C473" s="220" t="s">
        <v>1679</v>
      </c>
      <c r="D473" s="220"/>
      <c r="E473" s="218"/>
      <c r="F473" s="216"/>
      <c r="G473" s="216"/>
    </row>
    <row r="474" spans="1:7">
      <c r="A474" s="216">
        <v>475</v>
      </c>
      <c r="B474" s="217" t="s">
        <v>8251</v>
      </c>
      <c r="C474" s="218" t="s">
        <v>1680</v>
      </c>
      <c r="D474" s="218"/>
      <c r="E474" s="218"/>
      <c r="F474" s="216"/>
      <c r="G474" s="216"/>
    </row>
    <row r="475" spans="1:7">
      <c r="A475" s="216">
        <v>476</v>
      </c>
      <c r="B475" s="217" t="s">
        <v>1681</v>
      </c>
      <c r="C475" s="217" t="s">
        <v>1682</v>
      </c>
      <c r="D475" s="217"/>
      <c r="E475" s="218" t="s">
        <v>1683</v>
      </c>
      <c r="F475" s="219"/>
      <c r="G475" s="219">
        <v>91</v>
      </c>
    </row>
    <row r="476" spans="1:7">
      <c r="A476" s="216">
        <v>477</v>
      </c>
      <c r="B476" s="217" t="s">
        <v>1684</v>
      </c>
      <c r="C476" s="217" t="s">
        <v>1685</v>
      </c>
      <c r="D476" s="217"/>
      <c r="E476" s="218" t="s">
        <v>1686</v>
      </c>
      <c r="F476" s="219"/>
      <c r="G476" s="219">
        <v>90</v>
      </c>
    </row>
    <row r="477" spans="1:7">
      <c r="A477" s="216">
        <v>478</v>
      </c>
      <c r="B477" s="217" t="s">
        <v>1687</v>
      </c>
      <c r="C477" s="217" t="s">
        <v>1688</v>
      </c>
      <c r="D477" s="217"/>
      <c r="E477" s="218" t="s">
        <v>1689</v>
      </c>
      <c r="F477" s="219"/>
      <c r="G477" s="219">
        <v>91</v>
      </c>
    </row>
    <row r="478" spans="1:7" ht="24" customHeight="1">
      <c r="A478" s="216">
        <v>479</v>
      </c>
      <c r="B478" s="217" t="s">
        <v>1690</v>
      </c>
      <c r="C478" s="218" t="s">
        <v>1691</v>
      </c>
      <c r="D478" s="218"/>
      <c r="E478" s="218"/>
      <c r="F478" s="219"/>
      <c r="G478" s="219"/>
    </row>
    <row r="479" spans="1:7">
      <c r="A479" s="216">
        <v>480</v>
      </c>
      <c r="B479" s="207" t="s">
        <v>1692</v>
      </c>
      <c r="C479" s="217" t="s">
        <v>1693</v>
      </c>
      <c r="D479" s="217"/>
      <c r="E479" s="218" t="s">
        <v>1694</v>
      </c>
      <c r="F479" s="219"/>
      <c r="G479" s="219">
        <v>55</v>
      </c>
    </row>
    <row r="480" spans="1:7">
      <c r="A480" s="216">
        <v>481</v>
      </c>
      <c r="B480" s="207" t="s">
        <v>1695</v>
      </c>
      <c r="C480" s="217" t="s">
        <v>1696</v>
      </c>
      <c r="D480" s="217"/>
      <c r="E480" s="218" t="s">
        <v>1697</v>
      </c>
      <c r="F480" s="219"/>
      <c r="G480" s="219">
        <v>46</v>
      </c>
    </row>
    <row r="481" spans="1:7">
      <c r="A481" s="216">
        <v>482</v>
      </c>
      <c r="B481" s="207" t="s">
        <v>8252</v>
      </c>
      <c r="C481" s="217" t="s">
        <v>1698</v>
      </c>
      <c r="D481" s="217"/>
      <c r="E481" s="218" t="s">
        <v>1699</v>
      </c>
      <c r="F481" s="219"/>
      <c r="G481" s="219">
        <v>59</v>
      </c>
    </row>
    <row r="482" spans="1:7">
      <c r="A482" s="216">
        <v>483</v>
      </c>
      <c r="B482" s="207" t="s">
        <v>1700</v>
      </c>
      <c r="C482" s="218" t="s">
        <v>1701</v>
      </c>
      <c r="D482" s="218" t="s">
        <v>1702</v>
      </c>
      <c r="E482" s="218"/>
      <c r="F482" s="219">
        <v>117</v>
      </c>
      <c r="G482" s="219">
        <v>117</v>
      </c>
    </row>
    <row r="483" spans="1:7">
      <c r="A483" s="216">
        <v>484</v>
      </c>
      <c r="B483" s="207" t="s">
        <v>1703</v>
      </c>
      <c r="C483" s="218" t="s">
        <v>1704</v>
      </c>
      <c r="D483" s="217"/>
      <c r="E483" s="218"/>
      <c r="F483" s="219">
        <v>60</v>
      </c>
      <c r="G483" s="219">
        <v>60</v>
      </c>
    </row>
    <row r="484" spans="1:7">
      <c r="A484" s="216">
        <v>485</v>
      </c>
      <c r="B484" s="207" t="s">
        <v>1705</v>
      </c>
      <c r="C484" s="217" t="s">
        <v>1706</v>
      </c>
      <c r="D484" s="217"/>
      <c r="E484" s="218" t="s">
        <v>1707</v>
      </c>
      <c r="F484" s="219"/>
      <c r="G484" s="219">
        <v>117</v>
      </c>
    </row>
    <row r="485" spans="1:7">
      <c r="A485" s="216">
        <v>486</v>
      </c>
      <c r="B485" s="207" t="s">
        <v>1708</v>
      </c>
      <c r="C485" s="218" t="s">
        <v>1709</v>
      </c>
      <c r="D485" s="217"/>
      <c r="E485" s="218"/>
      <c r="F485" s="219">
        <v>117</v>
      </c>
      <c r="G485" s="219">
        <v>117</v>
      </c>
    </row>
    <row r="486" spans="1:7">
      <c r="A486" s="216">
        <v>487</v>
      </c>
      <c r="B486" s="207" t="s">
        <v>1710</v>
      </c>
      <c r="C486" s="217" t="s">
        <v>1711</v>
      </c>
      <c r="D486" s="217"/>
      <c r="E486" s="218" t="s">
        <v>1712</v>
      </c>
      <c r="F486" s="219"/>
      <c r="G486" s="219">
        <v>117</v>
      </c>
    </row>
    <row r="487" spans="1:7">
      <c r="A487" s="216">
        <v>488</v>
      </c>
      <c r="B487" s="207" t="s">
        <v>1713</v>
      </c>
      <c r="C487" s="217" t="s">
        <v>1714</v>
      </c>
      <c r="D487" s="217"/>
      <c r="E487" s="218" t="s">
        <v>1715</v>
      </c>
      <c r="F487" s="219"/>
      <c r="G487" s="219">
        <v>114</v>
      </c>
    </row>
    <row r="488" spans="1:7">
      <c r="A488" s="216">
        <v>489</v>
      </c>
      <c r="B488" s="207" t="s">
        <v>1716</v>
      </c>
      <c r="C488" s="217" t="s">
        <v>1717</v>
      </c>
      <c r="D488" s="217"/>
      <c r="E488" s="218" t="s">
        <v>1718</v>
      </c>
      <c r="F488" s="219"/>
      <c r="G488" s="219">
        <v>114</v>
      </c>
    </row>
    <row r="489" spans="1:7">
      <c r="A489" s="216">
        <v>490</v>
      </c>
      <c r="B489" s="207" t="s">
        <v>1719</v>
      </c>
      <c r="C489" s="218" t="s">
        <v>1720</v>
      </c>
      <c r="D489" s="217"/>
      <c r="E489" s="218"/>
      <c r="F489" s="219">
        <v>114</v>
      </c>
      <c r="G489" s="219">
        <v>114</v>
      </c>
    </row>
    <row r="490" spans="1:7">
      <c r="A490" s="216">
        <v>491</v>
      </c>
      <c r="B490" s="207" t="s">
        <v>1721</v>
      </c>
      <c r="C490" s="218" t="s">
        <v>1722</v>
      </c>
      <c r="D490" s="217"/>
      <c r="E490" s="218"/>
      <c r="F490" s="219">
        <v>114</v>
      </c>
      <c r="G490" s="219">
        <v>114</v>
      </c>
    </row>
    <row r="491" spans="1:7">
      <c r="A491" s="216">
        <v>492</v>
      </c>
      <c r="B491" s="207" t="s">
        <v>1723</v>
      </c>
      <c r="C491" s="218" t="s">
        <v>1724</v>
      </c>
      <c r="D491" s="218" t="s">
        <v>921</v>
      </c>
      <c r="E491" s="218" t="s">
        <v>1725</v>
      </c>
      <c r="F491" s="219">
        <v>56</v>
      </c>
      <c r="G491" s="216" t="s">
        <v>923</v>
      </c>
    </row>
    <row r="492" spans="1:7">
      <c r="A492" s="216">
        <v>493</v>
      </c>
      <c r="B492" s="207" t="s">
        <v>1726</v>
      </c>
      <c r="C492" s="217" t="s">
        <v>1727</v>
      </c>
      <c r="D492" s="217"/>
      <c r="E492" s="218" t="s">
        <v>1728</v>
      </c>
      <c r="F492" s="219"/>
      <c r="G492" s="219">
        <v>55</v>
      </c>
    </row>
    <row r="493" spans="1:7">
      <c r="A493" s="216">
        <v>494</v>
      </c>
      <c r="B493" s="207" t="s">
        <v>1729</v>
      </c>
      <c r="C493" s="218" t="s">
        <v>1730</v>
      </c>
      <c r="D493" s="218" t="s">
        <v>921</v>
      </c>
      <c r="E493" s="218" t="s">
        <v>1731</v>
      </c>
      <c r="F493" s="219">
        <v>56</v>
      </c>
      <c r="G493" s="216" t="s">
        <v>923</v>
      </c>
    </row>
    <row r="494" spans="1:7">
      <c r="A494" s="216">
        <v>495</v>
      </c>
      <c r="B494" s="207" t="s">
        <v>1732</v>
      </c>
      <c r="C494" s="217" t="s">
        <v>1733</v>
      </c>
      <c r="D494" s="217"/>
      <c r="E494" s="218" t="s">
        <v>1734</v>
      </c>
      <c r="F494" s="219"/>
      <c r="G494" s="219">
        <v>59</v>
      </c>
    </row>
    <row r="495" spans="1:7">
      <c r="A495" s="216">
        <v>496</v>
      </c>
      <c r="B495" s="217" t="s">
        <v>1735</v>
      </c>
      <c r="C495" s="218" t="s">
        <v>1736</v>
      </c>
      <c r="D495" s="218"/>
      <c r="E495" s="218"/>
      <c r="F495" s="219"/>
      <c r="G495" s="219"/>
    </row>
    <row r="496" spans="1:7">
      <c r="A496" s="216">
        <v>497</v>
      </c>
      <c r="B496" s="217" t="s">
        <v>8253</v>
      </c>
      <c r="C496" s="218" t="s">
        <v>1737</v>
      </c>
      <c r="D496" s="218"/>
      <c r="E496" s="218"/>
      <c r="F496" s="219"/>
      <c r="G496" s="219"/>
    </row>
    <row r="497" spans="1:7">
      <c r="A497" s="216">
        <v>498</v>
      </c>
      <c r="B497" s="207" t="s">
        <v>1738</v>
      </c>
      <c r="C497" s="217" t="s">
        <v>1739</v>
      </c>
      <c r="D497" s="217"/>
      <c r="E497" s="218" t="s">
        <v>1740</v>
      </c>
      <c r="F497" s="219"/>
      <c r="G497" s="219">
        <v>54</v>
      </c>
    </row>
    <row r="498" spans="1:7">
      <c r="A498" s="216">
        <v>499</v>
      </c>
      <c r="B498" s="207" t="s">
        <v>8254</v>
      </c>
      <c r="C498" s="217" t="s">
        <v>1741</v>
      </c>
      <c r="D498" s="217"/>
      <c r="E498" s="218" t="s">
        <v>1742</v>
      </c>
      <c r="F498" s="219"/>
      <c r="G498" s="219">
        <v>46</v>
      </c>
    </row>
    <row r="499" spans="1:7" ht="24" customHeight="1">
      <c r="A499" s="216">
        <v>500</v>
      </c>
      <c r="B499" s="217" t="s">
        <v>1743</v>
      </c>
      <c r="C499" s="218" t="s">
        <v>1744</v>
      </c>
      <c r="D499" s="218"/>
      <c r="E499" s="218"/>
      <c r="F499" s="219"/>
      <c r="G499" s="219"/>
    </row>
    <row r="500" spans="1:7">
      <c r="A500" s="216">
        <v>501</v>
      </c>
      <c r="B500" s="207" t="s">
        <v>1745</v>
      </c>
      <c r="C500" s="217" t="s">
        <v>1746</v>
      </c>
      <c r="D500" s="217"/>
      <c r="E500" s="218" t="s">
        <v>1747</v>
      </c>
      <c r="F500" s="219"/>
      <c r="G500" s="219">
        <v>48</v>
      </c>
    </row>
    <row r="501" spans="1:7">
      <c r="A501" s="216">
        <v>502</v>
      </c>
      <c r="B501" s="207" t="s">
        <v>1748</v>
      </c>
      <c r="C501" s="217" t="s">
        <v>1749</v>
      </c>
      <c r="D501" s="217"/>
      <c r="E501" s="218" t="s">
        <v>1750</v>
      </c>
      <c r="F501" s="219"/>
      <c r="G501" s="219">
        <v>54</v>
      </c>
    </row>
    <row r="502" spans="1:7">
      <c r="A502" s="216">
        <v>503</v>
      </c>
      <c r="B502" s="207" t="s">
        <v>1751</v>
      </c>
      <c r="C502" s="217" t="s">
        <v>1752</v>
      </c>
      <c r="D502" s="217"/>
      <c r="E502" s="218" t="s">
        <v>1753</v>
      </c>
      <c r="F502" s="219"/>
      <c r="G502" s="219">
        <v>117</v>
      </c>
    </row>
    <row r="503" spans="1:7">
      <c r="A503" s="216">
        <v>504</v>
      </c>
      <c r="B503" s="207" t="s">
        <v>1754</v>
      </c>
      <c r="C503" s="218" t="s">
        <v>1755</v>
      </c>
      <c r="D503" s="217"/>
      <c r="E503" s="218"/>
      <c r="F503" s="219">
        <v>117</v>
      </c>
      <c r="G503" s="219">
        <v>117</v>
      </c>
    </row>
    <row r="504" spans="1:7" ht="24" customHeight="1">
      <c r="A504" s="216">
        <v>505</v>
      </c>
      <c r="B504" s="217" t="s">
        <v>1756</v>
      </c>
      <c r="C504" s="218" t="s">
        <v>1757</v>
      </c>
      <c r="D504" s="218"/>
      <c r="E504" s="218"/>
      <c r="F504" s="219">
        <v>85</v>
      </c>
      <c r="G504" s="219">
        <v>86</v>
      </c>
    </row>
    <row r="505" spans="1:7">
      <c r="A505" s="216">
        <v>506</v>
      </c>
      <c r="B505" s="207" t="s">
        <v>1758</v>
      </c>
      <c r="C505" s="218" t="s">
        <v>1759</v>
      </c>
      <c r="D505" s="217"/>
      <c r="E505" s="218"/>
      <c r="F505" s="219">
        <v>117</v>
      </c>
      <c r="G505" s="219">
        <v>117</v>
      </c>
    </row>
    <row r="506" spans="1:7">
      <c r="A506" s="216">
        <v>507</v>
      </c>
      <c r="B506" s="207" t="s">
        <v>1760</v>
      </c>
      <c r="C506" s="217" t="s">
        <v>1761</v>
      </c>
      <c r="D506" s="217"/>
      <c r="E506" s="218" t="s">
        <v>1762</v>
      </c>
      <c r="F506" s="219"/>
      <c r="G506" s="219">
        <v>117</v>
      </c>
    </row>
    <row r="507" spans="1:7">
      <c r="A507" s="216">
        <v>508</v>
      </c>
      <c r="B507" s="217" t="s">
        <v>1763</v>
      </c>
      <c r="C507" s="218" t="s">
        <v>1764</v>
      </c>
      <c r="D507" s="218"/>
      <c r="E507" s="218"/>
      <c r="F507" s="219"/>
      <c r="G507" s="219"/>
    </row>
    <row r="508" spans="1:7">
      <c r="A508" s="216">
        <v>509</v>
      </c>
      <c r="B508" s="217" t="s">
        <v>8255</v>
      </c>
      <c r="C508" s="218" t="s">
        <v>1765</v>
      </c>
      <c r="D508" s="218"/>
      <c r="E508" s="218"/>
      <c r="F508" s="219"/>
      <c r="G508" s="219"/>
    </row>
    <row r="509" spans="1:7">
      <c r="A509" s="216">
        <v>510</v>
      </c>
      <c r="B509" s="207" t="s">
        <v>1766</v>
      </c>
      <c r="C509" s="217" t="s">
        <v>1767</v>
      </c>
      <c r="D509" s="217"/>
      <c r="E509" s="218" t="s">
        <v>1768</v>
      </c>
      <c r="F509" s="219"/>
      <c r="G509" s="219">
        <v>91</v>
      </c>
    </row>
    <row r="510" spans="1:7">
      <c r="A510" s="216">
        <v>511</v>
      </c>
      <c r="B510" s="207" t="s">
        <v>1769</v>
      </c>
      <c r="C510" s="218" t="s">
        <v>1770</v>
      </c>
      <c r="D510" s="217"/>
      <c r="E510" s="218"/>
      <c r="F510" s="219">
        <v>91</v>
      </c>
      <c r="G510" s="219">
        <v>91</v>
      </c>
    </row>
    <row r="511" spans="1:7">
      <c r="A511" s="216">
        <v>512</v>
      </c>
      <c r="B511" s="207" t="s">
        <v>1771</v>
      </c>
      <c r="C511" s="217" t="s">
        <v>1772</v>
      </c>
      <c r="D511" s="217"/>
      <c r="E511" s="218" t="s">
        <v>1773</v>
      </c>
      <c r="F511" s="219"/>
      <c r="G511" s="219">
        <v>90</v>
      </c>
    </row>
    <row r="512" spans="1:7">
      <c r="A512" s="216">
        <v>513</v>
      </c>
      <c r="B512" s="207" t="s">
        <v>8256</v>
      </c>
      <c r="C512" s="217" t="s">
        <v>1774</v>
      </c>
      <c r="D512" s="217"/>
      <c r="E512" s="218" t="s">
        <v>1775</v>
      </c>
      <c r="F512" s="219"/>
      <c r="G512" s="219" t="s">
        <v>380</v>
      </c>
    </row>
    <row r="513" spans="1:7">
      <c r="A513" s="216">
        <v>514</v>
      </c>
      <c r="B513" s="207" t="s">
        <v>1776</v>
      </c>
      <c r="C513" s="217" t="s">
        <v>1777</v>
      </c>
      <c r="D513" s="217"/>
      <c r="E513" s="218" t="s">
        <v>1778</v>
      </c>
      <c r="F513" s="219"/>
      <c r="G513" s="219">
        <v>81</v>
      </c>
    </row>
    <row r="514" spans="1:7">
      <c r="A514" s="216">
        <v>515</v>
      </c>
      <c r="B514" s="207" t="s">
        <v>1779</v>
      </c>
      <c r="C514" s="217" t="s">
        <v>1780</v>
      </c>
      <c r="D514" s="217"/>
      <c r="E514" s="218" t="s">
        <v>1781</v>
      </c>
      <c r="F514" s="219"/>
      <c r="G514" s="219" t="s">
        <v>380</v>
      </c>
    </row>
    <row r="515" spans="1:7" ht="24" customHeight="1">
      <c r="A515" s="216">
        <v>516</v>
      </c>
      <c r="B515" s="207" t="s">
        <v>1782</v>
      </c>
      <c r="C515" s="217" t="s">
        <v>1783</v>
      </c>
      <c r="D515" s="217"/>
      <c r="E515" s="218" t="s">
        <v>1784</v>
      </c>
      <c r="F515" s="219"/>
      <c r="G515" s="219" t="s">
        <v>380</v>
      </c>
    </row>
    <row r="516" spans="1:7">
      <c r="A516" s="216">
        <v>517</v>
      </c>
      <c r="B516" s="207" t="s">
        <v>1785</v>
      </c>
      <c r="C516" s="217" t="s">
        <v>1786</v>
      </c>
      <c r="D516" s="217"/>
      <c r="E516" s="218" t="s">
        <v>1787</v>
      </c>
      <c r="F516" s="219"/>
      <c r="G516" s="219">
        <v>59</v>
      </c>
    </row>
    <row r="517" spans="1:7">
      <c r="A517" s="216">
        <v>518</v>
      </c>
      <c r="B517" s="207" t="s">
        <v>1788</v>
      </c>
      <c r="C517" s="217" t="s">
        <v>1789</v>
      </c>
      <c r="D517" s="217"/>
      <c r="E517" s="218" t="s">
        <v>1790</v>
      </c>
      <c r="F517" s="219"/>
      <c r="G517" s="219">
        <v>60</v>
      </c>
    </row>
    <row r="518" spans="1:7">
      <c r="A518" s="216">
        <v>519</v>
      </c>
      <c r="B518" s="207" t="s">
        <v>1791</v>
      </c>
      <c r="C518" s="218" t="s">
        <v>1792</v>
      </c>
      <c r="D518" s="217"/>
      <c r="E518" s="218"/>
      <c r="F518" s="219">
        <v>60</v>
      </c>
      <c r="G518" s="219">
        <v>60</v>
      </c>
    </row>
    <row r="519" spans="1:7">
      <c r="A519" s="216">
        <v>520</v>
      </c>
      <c r="B519" s="207" t="s">
        <v>1793</v>
      </c>
      <c r="C519" s="217" t="s">
        <v>1794</v>
      </c>
      <c r="D519" s="217"/>
      <c r="E519" s="218" t="s">
        <v>1795</v>
      </c>
      <c r="F519" s="219"/>
      <c r="G519" s="219">
        <v>46</v>
      </c>
    </row>
    <row r="520" spans="1:7">
      <c r="A520" s="216">
        <v>521</v>
      </c>
      <c r="B520" s="207" t="s">
        <v>1796</v>
      </c>
      <c r="C520" s="217" t="s">
        <v>1797</v>
      </c>
      <c r="D520" s="217"/>
      <c r="E520" s="218" t="s">
        <v>1798</v>
      </c>
      <c r="F520" s="219"/>
      <c r="G520" s="219">
        <v>59</v>
      </c>
    </row>
    <row r="521" spans="1:7">
      <c r="A521" s="216">
        <v>522</v>
      </c>
      <c r="B521" s="217" t="s">
        <v>1799</v>
      </c>
      <c r="C521" s="217" t="s">
        <v>1800</v>
      </c>
      <c r="D521" s="217"/>
      <c r="E521" s="218" t="s">
        <v>1801</v>
      </c>
      <c r="F521" s="219"/>
      <c r="G521" s="219">
        <v>60</v>
      </c>
    </row>
    <row r="522" spans="1:7">
      <c r="A522" s="216">
        <v>523</v>
      </c>
      <c r="B522" s="207" t="s">
        <v>8257</v>
      </c>
      <c r="C522" s="218" t="s">
        <v>1802</v>
      </c>
      <c r="D522" s="217"/>
      <c r="E522" s="218"/>
      <c r="F522" s="219">
        <v>60</v>
      </c>
      <c r="G522" s="219">
        <v>60</v>
      </c>
    </row>
    <row r="523" spans="1:7">
      <c r="A523" s="216">
        <v>524</v>
      </c>
      <c r="B523" s="207" t="s">
        <v>1803</v>
      </c>
      <c r="C523" s="217" t="s">
        <v>1804</v>
      </c>
      <c r="D523" s="217"/>
      <c r="E523" s="218" t="s">
        <v>1805</v>
      </c>
      <c r="F523" s="219"/>
      <c r="G523" s="219">
        <v>77</v>
      </c>
    </row>
    <row r="524" spans="1:7">
      <c r="A524" s="216">
        <v>525</v>
      </c>
      <c r="B524" s="207" t="s">
        <v>1806</v>
      </c>
      <c r="C524" s="217" t="s">
        <v>1807</v>
      </c>
      <c r="D524" s="217"/>
      <c r="E524" s="218" t="s">
        <v>1808</v>
      </c>
      <c r="F524" s="219"/>
      <c r="G524" s="219">
        <v>60</v>
      </c>
    </row>
    <row r="525" spans="1:7">
      <c r="A525" s="216">
        <v>526</v>
      </c>
      <c r="B525" s="217" t="s">
        <v>1809</v>
      </c>
      <c r="C525" s="217" t="s">
        <v>1810</v>
      </c>
      <c r="D525" s="217"/>
      <c r="E525" s="218" t="s">
        <v>1811</v>
      </c>
      <c r="F525" s="219"/>
      <c r="G525" s="219">
        <v>60</v>
      </c>
    </row>
    <row r="526" spans="1:7">
      <c r="A526" s="216">
        <v>527</v>
      </c>
      <c r="B526" s="207" t="s">
        <v>1812</v>
      </c>
      <c r="C526" s="218" t="s">
        <v>1813</v>
      </c>
      <c r="D526" s="217"/>
      <c r="E526" s="218"/>
      <c r="F526" s="219">
        <v>60</v>
      </c>
      <c r="G526" s="219">
        <v>60</v>
      </c>
    </row>
    <row r="527" spans="1:7">
      <c r="A527" s="216">
        <v>528</v>
      </c>
      <c r="B527" s="207" t="s">
        <v>1814</v>
      </c>
      <c r="C527" s="217" t="s">
        <v>1815</v>
      </c>
      <c r="D527" s="217"/>
      <c r="E527" s="218" t="s">
        <v>1816</v>
      </c>
      <c r="F527" s="219"/>
      <c r="G527" s="219">
        <v>54</v>
      </c>
    </row>
    <row r="528" spans="1:7">
      <c r="A528" s="216">
        <v>529</v>
      </c>
      <c r="B528" s="207" t="s">
        <v>1817</v>
      </c>
      <c r="C528" s="217" t="s">
        <v>1818</v>
      </c>
      <c r="D528" s="217"/>
      <c r="E528" s="218" t="s">
        <v>1819</v>
      </c>
      <c r="F528" s="219"/>
      <c r="G528" s="219">
        <v>54</v>
      </c>
    </row>
    <row r="529" spans="1:7">
      <c r="A529" s="216">
        <v>530</v>
      </c>
      <c r="B529" s="207" t="s">
        <v>1820</v>
      </c>
      <c r="C529" s="217" t="s">
        <v>1821</v>
      </c>
      <c r="D529" s="217"/>
      <c r="E529" s="218" t="s">
        <v>1822</v>
      </c>
      <c r="F529" s="219"/>
      <c r="G529" s="219">
        <v>60</v>
      </c>
    </row>
    <row r="530" spans="1:7">
      <c r="A530" s="216">
        <v>531</v>
      </c>
      <c r="B530" s="207" t="s">
        <v>1823</v>
      </c>
      <c r="C530" s="217" t="s">
        <v>1824</v>
      </c>
      <c r="D530" s="217"/>
      <c r="E530" s="218" t="s">
        <v>1825</v>
      </c>
      <c r="F530" s="219"/>
      <c r="G530" s="219">
        <v>59</v>
      </c>
    </row>
    <row r="531" spans="1:7">
      <c r="A531" s="216">
        <v>532</v>
      </c>
      <c r="B531" s="207" t="s">
        <v>1826</v>
      </c>
      <c r="C531" s="218" t="s">
        <v>1827</v>
      </c>
      <c r="D531" s="217"/>
      <c r="E531" s="218"/>
      <c r="F531" s="219">
        <v>117</v>
      </c>
      <c r="G531" s="219">
        <v>117</v>
      </c>
    </row>
    <row r="532" spans="1:7">
      <c r="A532" s="216">
        <v>533</v>
      </c>
      <c r="B532" s="217" t="s">
        <v>1828</v>
      </c>
      <c r="C532" s="217" t="s">
        <v>1829</v>
      </c>
      <c r="D532" s="218"/>
      <c r="E532" s="218" t="s">
        <v>1830</v>
      </c>
      <c r="F532" s="219"/>
      <c r="G532" s="219">
        <v>102</v>
      </c>
    </row>
    <row r="533" spans="1:7">
      <c r="A533" s="216">
        <v>534</v>
      </c>
      <c r="B533" s="207" t="s">
        <v>1831</v>
      </c>
      <c r="C533" s="217" t="s">
        <v>1832</v>
      </c>
      <c r="D533" s="217"/>
      <c r="E533" s="218" t="s">
        <v>1833</v>
      </c>
      <c r="F533" s="219"/>
      <c r="G533" s="219">
        <v>115</v>
      </c>
    </row>
    <row r="534" spans="1:7">
      <c r="A534" s="216">
        <v>535</v>
      </c>
      <c r="B534" s="207" t="s">
        <v>1834</v>
      </c>
      <c r="C534" s="217" t="s">
        <v>1835</v>
      </c>
      <c r="D534" s="217"/>
      <c r="E534" s="218" t="s">
        <v>1836</v>
      </c>
      <c r="F534" s="219"/>
      <c r="G534" s="219">
        <v>102</v>
      </c>
    </row>
    <row r="535" spans="1:7">
      <c r="A535" s="216">
        <v>536</v>
      </c>
      <c r="B535" s="207" t="s">
        <v>1837</v>
      </c>
      <c r="C535" s="217" t="s">
        <v>1838</v>
      </c>
      <c r="D535" s="217"/>
      <c r="E535" s="218" t="s">
        <v>1839</v>
      </c>
      <c r="F535" s="219"/>
      <c r="G535" s="219">
        <v>115</v>
      </c>
    </row>
    <row r="536" spans="1:7">
      <c r="A536" s="216">
        <v>537</v>
      </c>
      <c r="B536" s="217" t="s">
        <v>1840</v>
      </c>
      <c r="C536" s="217" t="s">
        <v>1841</v>
      </c>
      <c r="D536" s="218"/>
      <c r="E536" s="218" t="s">
        <v>1842</v>
      </c>
      <c r="F536" s="219"/>
      <c r="G536" s="219">
        <v>114</v>
      </c>
    </row>
    <row r="537" spans="1:7">
      <c r="A537" s="216">
        <v>538</v>
      </c>
      <c r="B537" s="207" t="s">
        <v>1843</v>
      </c>
      <c r="C537" s="217" t="s">
        <v>1844</v>
      </c>
      <c r="D537" s="217"/>
      <c r="E537" s="218" t="s">
        <v>1845</v>
      </c>
      <c r="F537" s="219"/>
      <c r="G537" s="219">
        <v>115</v>
      </c>
    </row>
    <row r="538" spans="1:7">
      <c r="A538" s="216">
        <v>539</v>
      </c>
      <c r="B538" s="207" t="s">
        <v>1846</v>
      </c>
      <c r="C538" s="218" t="s">
        <v>1847</v>
      </c>
      <c r="D538" s="217"/>
      <c r="E538" s="218"/>
      <c r="F538" s="219">
        <v>115</v>
      </c>
      <c r="G538" s="219">
        <v>115</v>
      </c>
    </row>
    <row r="539" spans="1:7">
      <c r="A539" s="216">
        <v>540</v>
      </c>
      <c r="B539" s="217" t="s">
        <v>1848</v>
      </c>
      <c r="C539" s="217" t="s">
        <v>1849</v>
      </c>
      <c r="D539" s="218"/>
      <c r="E539" s="218" t="s">
        <v>1850</v>
      </c>
      <c r="F539" s="219"/>
      <c r="G539" s="219">
        <v>102</v>
      </c>
    </row>
    <row r="540" spans="1:7">
      <c r="A540" s="216">
        <v>541</v>
      </c>
      <c r="B540" s="207" t="s">
        <v>1851</v>
      </c>
      <c r="C540" s="218" t="s">
        <v>1852</v>
      </c>
      <c r="D540" s="217"/>
      <c r="E540" s="218"/>
      <c r="F540" s="219">
        <v>117</v>
      </c>
      <c r="G540" s="219">
        <v>117</v>
      </c>
    </row>
    <row r="541" spans="1:7">
      <c r="A541" s="216">
        <v>542</v>
      </c>
      <c r="B541" s="207" t="s">
        <v>1853</v>
      </c>
      <c r="C541" s="217" t="s">
        <v>1854</v>
      </c>
      <c r="D541" s="217"/>
      <c r="E541" s="218" t="s">
        <v>1855</v>
      </c>
      <c r="F541" s="219"/>
      <c r="G541" s="219">
        <v>117</v>
      </c>
    </row>
    <row r="542" spans="1:7">
      <c r="A542" s="216">
        <v>543</v>
      </c>
      <c r="B542" s="207" t="s">
        <v>8258</v>
      </c>
      <c r="C542" s="217" t="s">
        <v>1856</v>
      </c>
      <c r="D542" s="217"/>
      <c r="E542" s="218" t="s">
        <v>1857</v>
      </c>
      <c r="F542" s="219"/>
      <c r="G542" s="219">
        <v>114</v>
      </c>
    </row>
    <row r="543" spans="1:7">
      <c r="A543" s="216">
        <v>544</v>
      </c>
      <c r="B543" s="207" t="s">
        <v>1858</v>
      </c>
      <c r="C543" s="218" t="s">
        <v>1859</v>
      </c>
      <c r="D543" s="217"/>
      <c r="E543" s="218"/>
      <c r="F543" s="219">
        <v>114</v>
      </c>
      <c r="G543" s="219">
        <v>114</v>
      </c>
    </row>
    <row r="544" spans="1:7">
      <c r="A544" s="216">
        <v>545</v>
      </c>
      <c r="B544" s="207" t="s">
        <v>1860</v>
      </c>
      <c r="C544" s="217" t="s">
        <v>1861</v>
      </c>
      <c r="D544" s="217"/>
      <c r="E544" s="218" t="s">
        <v>1862</v>
      </c>
      <c r="F544" s="219"/>
      <c r="G544" s="219">
        <v>112</v>
      </c>
    </row>
    <row r="545" spans="1:7">
      <c r="A545" s="216">
        <v>546</v>
      </c>
      <c r="B545" s="207" t="s">
        <v>1863</v>
      </c>
      <c r="C545" s="217" t="s">
        <v>1864</v>
      </c>
      <c r="D545" s="217"/>
      <c r="E545" s="218" t="s">
        <v>1865</v>
      </c>
      <c r="F545" s="219"/>
      <c r="G545" s="219">
        <v>114</v>
      </c>
    </row>
    <row r="546" spans="1:7">
      <c r="A546" s="216">
        <v>547</v>
      </c>
      <c r="B546" s="207" t="s">
        <v>1866</v>
      </c>
      <c r="C546" s="217" t="s">
        <v>1867</v>
      </c>
      <c r="D546" s="217"/>
      <c r="E546" s="218" t="s">
        <v>1868</v>
      </c>
      <c r="F546" s="219"/>
      <c r="G546" s="219">
        <v>114</v>
      </c>
    </row>
    <row r="547" spans="1:7">
      <c r="A547" s="216">
        <v>548</v>
      </c>
      <c r="B547" s="207" t="s">
        <v>1869</v>
      </c>
      <c r="C547" s="217" t="s">
        <v>1870</v>
      </c>
      <c r="D547" s="217"/>
      <c r="E547" s="218" t="s">
        <v>1871</v>
      </c>
      <c r="F547" s="219"/>
      <c r="G547" s="219">
        <v>114</v>
      </c>
    </row>
    <row r="548" spans="1:7">
      <c r="A548" s="216">
        <v>549</v>
      </c>
      <c r="B548" s="207" t="s">
        <v>1872</v>
      </c>
      <c r="C548" s="217" t="s">
        <v>1873</v>
      </c>
      <c r="D548" s="217"/>
      <c r="E548" s="218" t="s">
        <v>1874</v>
      </c>
      <c r="F548" s="219"/>
      <c r="G548" s="219">
        <v>114</v>
      </c>
    </row>
    <row r="549" spans="1:7">
      <c r="A549" s="216">
        <v>550</v>
      </c>
      <c r="B549" s="207" t="s">
        <v>1875</v>
      </c>
      <c r="C549" s="217" t="s">
        <v>1876</v>
      </c>
      <c r="D549" s="217"/>
      <c r="E549" s="218" t="s">
        <v>1877</v>
      </c>
      <c r="F549" s="219"/>
      <c r="G549" s="219">
        <v>114</v>
      </c>
    </row>
    <row r="550" spans="1:7">
      <c r="A550" s="216">
        <v>551</v>
      </c>
      <c r="B550" s="207" t="s">
        <v>1878</v>
      </c>
      <c r="C550" s="217" t="s">
        <v>1879</v>
      </c>
      <c r="D550" s="217"/>
      <c r="E550" s="218" t="s">
        <v>1880</v>
      </c>
      <c r="F550" s="219"/>
      <c r="G550" s="219">
        <v>90</v>
      </c>
    </row>
    <row r="551" spans="1:7">
      <c r="A551" s="216">
        <v>552</v>
      </c>
      <c r="B551" s="207" t="s">
        <v>1881</v>
      </c>
      <c r="C551" s="217" t="s">
        <v>1882</v>
      </c>
      <c r="D551" s="217"/>
      <c r="E551" s="218" t="s">
        <v>1883</v>
      </c>
      <c r="F551" s="219"/>
      <c r="G551" s="219">
        <v>90</v>
      </c>
    </row>
    <row r="552" spans="1:7">
      <c r="A552" s="216">
        <v>553</v>
      </c>
      <c r="B552" s="217" t="s">
        <v>1884</v>
      </c>
      <c r="C552" s="218" t="s">
        <v>1885</v>
      </c>
      <c r="D552" s="218"/>
      <c r="E552" s="218"/>
      <c r="F552" s="219"/>
      <c r="G552" s="219"/>
    </row>
    <row r="553" spans="1:7">
      <c r="A553" s="216">
        <v>554</v>
      </c>
      <c r="B553" s="207" t="s">
        <v>1886</v>
      </c>
      <c r="C553" s="217" t="s">
        <v>1887</v>
      </c>
      <c r="D553" s="217"/>
      <c r="E553" s="218" t="s">
        <v>1888</v>
      </c>
      <c r="F553" s="219"/>
      <c r="G553" s="219">
        <v>81</v>
      </c>
    </row>
    <row r="554" spans="1:7">
      <c r="A554" s="216">
        <v>555</v>
      </c>
      <c r="B554" s="207" t="s">
        <v>1889</v>
      </c>
      <c r="C554" s="217" t="s">
        <v>1890</v>
      </c>
      <c r="D554" s="217"/>
      <c r="E554" s="218" t="s">
        <v>1891</v>
      </c>
      <c r="F554" s="219"/>
      <c r="G554" s="219">
        <v>90</v>
      </c>
    </row>
    <row r="555" spans="1:7">
      <c r="A555" s="216">
        <v>556</v>
      </c>
      <c r="B555" s="207" t="s">
        <v>1892</v>
      </c>
      <c r="C555" s="217" t="s">
        <v>1893</v>
      </c>
      <c r="D555" s="217"/>
      <c r="E555" s="218" t="s">
        <v>1894</v>
      </c>
      <c r="F555" s="219"/>
      <c r="G555" s="219">
        <v>81</v>
      </c>
    </row>
    <row r="556" spans="1:7">
      <c r="A556" s="216">
        <v>557</v>
      </c>
      <c r="B556" s="207" t="s">
        <v>1895</v>
      </c>
      <c r="C556" s="217" t="s">
        <v>1896</v>
      </c>
      <c r="D556" s="217"/>
      <c r="E556" s="218" t="s">
        <v>1897</v>
      </c>
      <c r="F556" s="219"/>
      <c r="G556" s="219">
        <v>90</v>
      </c>
    </row>
    <row r="557" spans="1:7">
      <c r="A557" s="216">
        <v>558</v>
      </c>
      <c r="B557" s="217" t="s">
        <v>8259</v>
      </c>
      <c r="C557" s="218" t="s">
        <v>8260</v>
      </c>
      <c r="D557" s="218"/>
      <c r="E557" s="218"/>
      <c r="F557" s="219"/>
      <c r="G557" s="219"/>
    </row>
    <row r="558" spans="1:7">
      <c r="A558" s="216">
        <v>559</v>
      </c>
      <c r="B558" s="207" t="s">
        <v>1898</v>
      </c>
      <c r="C558" s="217" t="s">
        <v>1899</v>
      </c>
      <c r="D558" s="217"/>
      <c r="E558" s="218" t="s">
        <v>1900</v>
      </c>
      <c r="F558" s="219"/>
      <c r="G558" s="216" t="s">
        <v>105</v>
      </c>
    </row>
    <row r="559" spans="1:7">
      <c r="A559" s="216">
        <v>560</v>
      </c>
      <c r="B559" s="207" t="s">
        <v>8261</v>
      </c>
      <c r="C559" s="218" t="s">
        <v>1901</v>
      </c>
      <c r="D559" s="218" t="s">
        <v>1902</v>
      </c>
      <c r="E559" s="218"/>
      <c r="F559" s="219">
        <v>117</v>
      </c>
      <c r="G559" s="219">
        <v>117</v>
      </c>
    </row>
    <row r="560" spans="1:7">
      <c r="A560" s="216">
        <v>561</v>
      </c>
      <c r="B560" s="207" t="s">
        <v>8262</v>
      </c>
      <c r="C560" s="218" t="s">
        <v>1903</v>
      </c>
      <c r="D560" s="217"/>
      <c r="E560" s="218"/>
      <c r="F560" s="219">
        <v>117</v>
      </c>
      <c r="G560" s="219">
        <v>117</v>
      </c>
    </row>
    <row r="561" spans="1:7">
      <c r="A561" s="216">
        <v>562</v>
      </c>
      <c r="B561" s="217" t="s">
        <v>8263</v>
      </c>
      <c r="C561" s="218" t="s">
        <v>1904</v>
      </c>
      <c r="D561" s="218"/>
      <c r="E561" s="218"/>
      <c r="F561" s="219"/>
      <c r="G561" s="219"/>
    </row>
    <row r="562" spans="1:7" ht="409.5">
      <c r="A562" s="216">
        <v>563</v>
      </c>
      <c r="B562" s="207" t="s">
        <v>1905</v>
      </c>
      <c r="C562" s="218" t="s">
        <v>1906</v>
      </c>
      <c r="D562" s="217" t="s">
        <v>1907</v>
      </c>
      <c r="E562" s="218"/>
      <c r="F562" s="216" t="s">
        <v>105</v>
      </c>
      <c r="G562" s="216" t="s">
        <v>105</v>
      </c>
    </row>
    <row r="563" spans="1:7" ht="22.5" customHeight="1">
      <c r="A563" s="216">
        <v>564</v>
      </c>
      <c r="B563" s="217" t="s">
        <v>1908</v>
      </c>
      <c r="C563" s="217" t="s">
        <v>1909</v>
      </c>
      <c r="D563" s="218" t="s">
        <v>1910</v>
      </c>
      <c r="E563" s="218" t="s">
        <v>1911</v>
      </c>
      <c r="F563" s="219"/>
      <c r="G563" s="216" t="s">
        <v>105</v>
      </c>
    </row>
    <row r="564" spans="1:7">
      <c r="A564" s="216">
        <v>565</v>
      </c>
      <c r="B564" s="217" t="s">
        <v>1912</v>
      </c>
      <c r="C564" s="218" t="s">
        <v>1913</v>
      </c>
      <c r="D564" s="218"/>
      <c r="E564" s="218"/>
      <c r="F564" s="219"/>
      <c r="G564" s="219"/>
    </row>
    <row r="565" spans="1:7">
      <c r="A565" s="216">
        <v>566</v>
      </c>
      <c r="B565" s="217" t="s">
        <v>1914</v>
      </c>
      <c r="C565" s="217" t="s">
        <v>1915</v>
      </c>
      <c r="D565" s="218" t="s">
        <v>1916</v>
      </c>
      <c r="E565" s="218" t="s">
        <v>1917</v>
      </c>
      <c r="F565" s="219"/>
      <c r="G565" s="219">
        <v>91</v>
      </c>
    </row>
    <row r="566" spans="1:7">
      <c r="A566" s="216">
        <v>567</v>
      </c>
      <c r="B566" s="207" t="s">
        <v>8264</v>
      </c>
      <c r="C566" s="217" t="s">
        <v>1918</v>
      </c>
      <c r="D566" s="217"/>
      <c r="E566" s="218" t="s">
        <v>1919</v>
      </c>
      <c r="F566" s="219"/>
      <c r="G566" s="219">
        <v>114</v>
      </c>
    </row>
    <row r="567" spans="1:7">
      <c r="A567" s="216">
        <v>568</v>
      </c>
      <c r="B567" s="207" t="s">
        <v>8265</v>
      </c>
      <c r="C567" s="217" t="s">
        <v>1920</v>
      </c>
      <c r="D567" s="217"/>
      <c r="E567" s="218" t="s">
        <v>1921</v>
      </c>
      <c r="F567" s="219"/>
      <c r="G567" s="219">
        <v>112</v>
      </c>
    </row>
    <row r="568" spans="1:7">
      <c r="A568" s="216">
        <v>569</v>
      </c>
      <c r="B568" s="217" t="s">
        <v>8266</v>
      </c>
      <c r="C568" s="218" t="s">
        <v>1922</v>
      </c>
      <c r="D568" s="218"/>
      <c r="E568" s="218"/>
      <c r="F568" s="219"/>
      <c r="G568" s="219"/>
    </row>
    <row r="569" spans="1:7" s="216" customFormat="1">
      <c r="A569" s="216">
        <v>570</v>
      </c>
      <c r="B569" s="207" t="s">
        <v>8267</v>
      </c>
      <c r="C569" s="217" t="s">
        <v>1923</v>
      </c>
      <c r="D569" s="217"/>
      <c r="E569" s="218" t="s">
        <v>1924</v>
      </c>
      <c r="F569" s="219"/>
      <c r="G569" s="219">
        <v>114</v>
      </c>
    </row>
    <row r="570" spans="1:7">
      <c r="A570" s="216">
        <v>571</v>
      </c>
      <c r="B570" s="217" t="s">
        <v>1925</v>
      </c>
      <c r="C570" s="217" t="s">
        <v>1926</v>
      </c>
      <c r="D570" s="217"/>
      <c r="E570" s="218" t="s">
        <v>1927</v>
      </c>
      <c r="F570" s="219"/>
      <c r="G570" s="219" t="s">
        <v>380</v>
      </c>
    </row>
    <row r="571" spans="1:7">
      <c r="A571" s="216">
        <v>572</v>
      </c>
      <c r="B571" s="207" t="s">
        <v>1928</v>
      </c>
      <c r="C571" s="217" t="s">
        <v>1929</v>
      </c>
      <c r="D571" s="217"/>
      <c r="E571" s="218" t="s">
        <v>1930</v>
      </c>
      <c r="F571" s="219"/>
      <c r="G571" s="219">
        <v>81</v>
      </c>
    </row>
    <row r="572" spans="1:7">
      <c r="A572" s="216">
        <v>573</v>
      </c>
      <c r="B572" s="217" t="s">
        <v>8268</v>
      </c>
      <c r="C572" s="218" t="s">
        <v>1931</v>
      </c>
      <c r="D572" s="218"/>
      <c r="E572" s="218"/>
      <c r="F572" s="219"/>
      <c r="G572" s="219"/>
    </row>
    <row r="573" spans="1:7">
      <c r="A573" s="216">
        <v>574</v>
      </c>
      <c r="B573" s="207" t="s">
        <v>1932</v>
      </c>
      <c r="C573" s="217" t="s">
        <v>1933</v>
      </c>
      <c r="D573" s="217"/>
      <c r="E573" s="218" t="s">
        <v>1934</v>
      </c>
      <c r="F573" s="219"/>
      <c r="G573" s="219">
        <v>81</v>
      </c>
    </row>
    <row r="574" spans="1:7" s="216" customFormat="1" ht="64.5">
      <c r="A574" s="216">
        <v>575</v>
      </c>
      <c r="B574" s="207" t="s">
        <v>1935</v>
      </c>
      <c r="C574" s="218" t="s">
        <v>1936</v>
      </c>
      <c r="D574" s="218" t="s">
        <v>1937</v>
      </c>
      <c r="E574" s="218"/>
      <c r="F574" s="219">
        <v>91</v>
      </c>
      <c r="G574" s="219">
        <v>91</v>
      </c>
    </row>
    <row r="575" spans="1:7">
      <c r="A575" s="216">
        <v>576</v>
      </c>
      <c r="B575" s="217" t="s">
        <v>1938</v>
      </c>
      <c r="C575" s="217" t="s">
        <v>1939</v>
      </c>
      <c r="D575" s="217"/>
      <c r="E575" s="218" t="s">
        <v>1940</v>
      </c>
      <c r="F575" s="219"/>
      <c r="G575" s="219">
        <v>90</v>
      </c>
    </row>
    <row r="576" spans="1:7">
      <c r="A576" s="216">
        <v>577</v>
      </c>
      <c r="B576" s="217" t="s">
        <v>1941</v>
      </c>
      <c r="C576" s="217" t="s">
        <v>1942</v>
      </c>
      <c r="D576" s="217"/>
      <c r="E576" s="218" t="s">
        <v>1943</v>
      </c>
      <c r="F576" s="219"/>
      <c r="G576" s="219">
        <v>91</v>
      </c>
    </row>
    <row r="577" spans="1:7" s="216" customFormat="1">
      <c r="A577" s="216">
        <v>578</v>
      </c>
      <c r="B577" s="217" t="s">
        <v>1944</v>
      </c>
      <c r="C577" s="217" t="s">
        <v>1945</v>
      </c>
      <c r="D577" s="217"/>
      <c r="E577" s="218" t="s">
        <v>1946</v>
      </c>
      <c r="F577" s="219"/>
      <c r="G577" s="219" t="s">
        <v>380</v>
      </c>
    </row>
    <row r="578" spans="1:7">
      <c r="A578" s="216">
        <v>579</v>
      </c>
      <c r="B578" s="217" t="s">
        <v>8269</v>
      </c>
      <c r="C578" s="218" t="s">
        <v>1947</v>
      </c>
      <c r="D578" s="218"/>
      <c r="E578" s="218"/>
      <c r="F578" s="219"/>
      <c r="G578" s="219"/>
    </row>
    <row r="579" spans="1:7">
      <c r="A579" s="216">
        <v>580</v>
      </c>
      <c r="B579" s="207" t="s">
        <v>8270</v>
      </c>
      <c r="C579" s="217" t="s">
        <v>1948</v>
      </c>
      <c r="D579" s="217"/>
      <c r="E579" s="218" t="s">
        <v>1949</v>
      </c>
      <c r="F579" s="219"/>
      <c r="G579" s="219" t="s">
        <v>380</v>
      </c>
    </row>
    <row r="580" spans="1:7" s="216" customFormat="1">
      <c r="A580" s="216">
        <v>581</v>
      </c>
      <c r="B580" s="207" t="s">
        <v>8271</v>
      </c>
      <c r="C580" s="218" t="s">
        <v>1950</v>
      </c>
      <c r="D580" s="217"/>
      <c r="E580" s="218"/>
      <c r="F580" s="219" t="s">
        <v>379</v>
      </c>
      <c r="G580" s="219" t="s">
        <v>381</v>
      </c>
    </row>
    <row r="581" spans="1:7">
      <c r="A581" s="216">
        <v>582</v>
      </c>
      <c r="B581" s="207" t="s">
        <v>1951</v>
      </c>
      <c r="C581" s="217" t="s">
        <v>1952</v>
      </c>
      <c r="D581" s="217"/>
      <c r="E581" s="218" t="s">
        <v>1953</v>
      </c>
      <c r="F581" s="219"/>
      <c r="G581" s="219" t="s">
        <v>380</v>
      </c>
    </row>
    <row r="582" spans="1:7">
      <c r="A582" s="216">
        <v>583</v>
      </c>
      <c r="B582" s="207" t="s">
        <v>8272</v>
      </c>
      <c r="C582" s="218" t="s">
        <v>1954</v>
      </c>
      <c r="D582" s="217"/>
      <c r="E582" s="218"/>
      <c r="F582" s="219">
        <v>117</v>
      </c>
      <c r="G582" s="219">
        <v>117</v>
      </c>
    </row>
    <row r="583" spans="1:7">
      <c r="A583" s="216">
        <v>584</v>
      </c>
      <c r="B583" s="217" t="s">
        <v>1955</v>
      </c>
      <c r="C583" s="217" t="s">
        <v>1956</v>
      </c>
      <c r="D583" s="217"/>
      <c r="E583" s="218" t="s">
        <v>1957</v>
      </c>
      <c r="F583" s="219"/>
      <c r="G583" s="219">
        <v>54</v>
      </c>
    </row>
    <row r="584" spans="1:7">
      <c r="A584" s="216">
        <v>585</v>
      </c>
      <c r="B584" s="217" t="s">
        <v>1958</v>
      </c>
      <c r="C584" s="217" t="s">
        <v>1959</v>
      </c>
      <c r="D584" s="217"/>
      <c r="E584" s="218" t="s">
        <v>1960</v>
      </c>
      <c r="F584" s="219"/>
      <c r="G584" s="219">
        <v>81</v>
      </c>
    </row>
    <row r="585" spans="1:7">
      <c r="A585" s="216">
        <v>586</v>
      </c>
      <c r="B585" s="207" t="s">
        <v>8273</v>
      </c>
      <c r="C585" s="218" t="s">
        <v>1961</v>
      </c>
      <c r="D585" s="217"/>
      <c r="E585" s="218"/>
      <c r="F585" s="219">
        <v>117</v>
      </c>
      <c r="G585" s="219">
        <v>117</v>
      </c>
    </row>
    <row r="586" spans="1:7" s="216" customFormat="1">
      <c r="A586" s="216">
        <v>587</v>
      </c>
      <c r="B586" s="207" t="s">
        <v>8274</v>
      </c>
      <c r="C586" s="218" t="s">
        <v>1962</v>
      </c>
      <c r="D586" s="217"/>
      <c r="E586" s="218"/>
      <c r="F586" s="219">
        <v>117</v>
      </c>
      <c r="G586" s="219">
        <v>117</v>
      </c>
    </row>
    <row r="587" spans="1:7" s="216" customFormat="1">
      <c r="A587" s="216">
        <v>588</v>
      </c>
      <c r="B587" s="207" t="s">
        <v>1963</v>
      </c>
      <c r="C587" s="217" t="s">
        <v>1964</v>
      </c>
      <c r="D587" s="217"/>
      <c r="E587" s="218" t="s">
        <v>1965</v>
      </c>
      <c r="F587" s="219"/>
      <c r="G587" s="219">
        <v>117</v>
      </c>
    </row>
    <row r="588" spans="1:7">
      <c r="A588" s="216">
        <v>589</v>
      </c>
      <c r="B588" s="207" t="s">
        <v>8275</v>
      </c>
      <c r="C588" s="218" t="s">
        <v>1966</v>
      </c>
      <c r="D588" s="217"/>
      <c r="E588" s="218"/>
      <c r="F588" s="219">
        <v>117</v>
      </c>
      <c r="G588" s="219">
        <v>117</v>
      </c>
    </row>
    <row r="589" spans="1:7" s="216" customFormat="1">
      <c r="A589" s="216">
        <v>590</v>
      </c>
      <c r="B589" s="207" t="s">
        <v>8276</v>
      </c>
      <c r="C589" s="218" t="s">
        <v>1967</v>
      </c>
      <c r="D589" s="217"/>
      <c r="E589" s="218"/>
      <c r="F589" s="219">
        <v>60</v>
      </c>
      <c r="G589" s="219">
        <v>60</v>
      </c>
    </row>
    <row r="590" spans="1:7" s="216" customFormat="1">
      <c r="A590" s="216">
        <v>591</v>
      </c>
      <c r="B590" s="207" t="s">
        <v>8277</v>
      </c>
      <c r="C590" s="218" t="s">
        <v>1968</v>
      </c>
      <c r="D590" s="217"/>
      <c r="E590" s="218"/>
      <c r="F590" s="219">
        <v>117</v>
      </c>
      <c r="G590" s="219">
        <v>117</v>
      </c>
    </row>
    <row r="591" spans="1:7" s="216" customFormat="1">
      <c r="A591" s="216">
        <v>592</v>
      </c>
      <c r="B591" s="207" t="s">
        <v>1969</v>
      </c>
      <c r="C591" s="217" t="s">
        <v>1970</v>
      </c>
      <c r="D591" s="217"/>
      <c r="E591" s="218" t="s">
        <v>1971</v>
      </c>
      <c r="F591" s="219"/>
      <c r="G591" s="219">
        <v>78</v>
      </c>
    </row>
    <row r="592" spans="1:7" ht="22.5" customHeight="1">
      <c r="A592" s="216">
        <v>593</v>
      </c>
      <c r="B592" s="207" t="s">
        <v>8278</v>
      </c>
      <c r="C592" s="220" t="s">
        <v>1972</v>
      </c>
      <c r="D592" s="220"/>
      <c r="E592" s="218"/>
      <c r="F592" s="216"/>
      <c r="G592" s="216"/>
    </row>
    <row r="593" spans="1:7" s="216" customFormat="1">
      <c r="A593" s="216">
        <v>594</v>
      </c>
      <c r="B593" s="217" t="s">
        <v>8279</v>
      </c>
      <c r="C593" s="218" t="s">
        <v>1973</v>
      </c>
      <c r="D593" s="218"/>
      <c r="E593" s="218"/>
      <c r="F593" s="219"/>
      <c r="G593" s="219"/>
    </row>
    <row r="594" spans="1:7" s="216" customFormat="1">
      <c r="A594" s="216">
        <v>595</v>
      </c>
      <c r="B594" s="217" t="s">
        <v>8280</v>
      </c>
      <c r="C594" s="218" t="s">
        <v>1974</v>
      </c>
      <c r="D594" s="218"/>
      <c r="E594" s="218"/>
      <c r="F594" s="219"/>
      <c r="G594" s="219"/>
    </row>
    <row r="595" spans="1:7" s="216" customFormat="1">
      <c r="A595" s="216">
        <v>596</v>
      </c>
      <c r="B595" s="207" t="s">
        <v>8281</v>
      </c>
      <c r="C595" s="218" t="s">
        <v>1975</v>
      </c>
      <c r="D595" s="217"/>
      <c r="E595" s="218"/>
      <c r="F595" s="219">
        <v>117</v>
      </c>
      <c r="G595" s="219">
        <v>117</v>
      </c>
    </row>
    <row r="596" spans="1:7" s="216" customFormat="1">
      <c r="A596" s="216">
        <v>597</v>
      </c>
      <c r="B596" s="217" t="s">
        <v>8282</v>
      </c>
      <c r="C596" s="218" t="s">
        <v>1976</v>
      </c>
      <c r="D596" s="218"/>
      <c r="E596" s="218"/>
      <c r="F596" s="219"/>
      <c r="G596" s="219"/>
    </row>
    <row r="597" spans="1:7" s="216" customFormat="1">
      <c r="A597" s="216">
        <v>598</v>
      </c>
      <c r="B597" s="207" t="s">
        <v>8283</v>
      </c>
      <c r="C597" s="218" t="s">
        <v>1977</v>
      </c>
      <c r="D597" s="217"/>
      <c r="E597" s="218"/>
      <c r="F597" s="219">
        <v>117</v>
      </c>
      <c r="G597" s="219">
        <v>117</v>
      </c>
    </row>
    <row r="598" spans="1:7" s="216" customFormat="1">
      <c r="A598" s="216">
        <v>599</v>
      </c>
      <c r="B598" s="217" t="s">
        <v>8284</v>
      </c>
      <c r="C598" s="218" t="s">
        <v>1978</v>
      </c>
      <c r="D598" s="218"/>
      <c r="E598" s="218"/>
      <c r="F598" s="219"/>
      <c r="G598" s="219"/>
    </row>
    <row r="599" spans="1:7">
      <c r="A599" s="216">
        <v>600</v>
      </c>
      <c r="B599" s="217" t="s">
        <v>8285</v>
      </c>
      <c r="C599" s="218" t="s">
        <v>1979</v>
      </c>
      <c r="D599" s="218"/>
      <c r="E599" s="218"/>
      <c r="F599" s="219"/>
      <c r="G599" s="219"/>
    </row>
    <row r="600" spans="1:7" s="216" customFormat="1">
      <c r="A600" s="216">
        <v>601</v>
      </c>
      <c r="B600" s="207" t="s">
        <v>8286</v>
      </c>
      <c r="C600" s="218" t="s">
        <v>1980</v>
      </c>
      <c r="D600" s="217"/>
      <c r="E600" s="218"/>
      <c r="F600" s="219">
        <v>60</v>
      </c>
      <c r="G600" s="219">
        <v>60</v>
      </c>
    </row>
    <row r="601" spans="1:7" s="216" customFormat="1">
      <c r="A601" s="216">
        <v>602</v>
      </c>
      <c r="B601" s="207" t="s">
        <v>8287</v>
      </c>
      <c r="C601" s="218" t="s">
        <v>1981</v>
      </c>
      <c r="D601" s="217"/>
      <c r="E601" s="218"/>
      <c r="F601" s="219">
        <v>117</v>
      </c>
      <c r="G601" s="219">
        <v>117</v>
      </c>
    </row>
    <row r="602" spans="1:7">
      <c r="A602" s="216">
        <v>603</v>
      </c>
      <c r="B602" s="217" t="s">
        <v>8288</v>
      </c>
      <c r="C602" s="218" t="s">
        <v>1982</v>
      </c>
      <c r="D602" s="218"/>
      <c r="E602" s="218"/>
      <c r="F602" s="219"/>
      <c r="G602" s="219"/>
    </row>
    <row r="603" spans="1:7" s="216" customFormat="1">
      <c r="A603" s="216">
        <v>604</v>
      </c>
      <c r="B603" s="217" t="s">
        <v>1983</v>
      </c>
      <c r="C603" s="217" t="s">
        <v>1984</v>
      </c>
      <c r="D603" s="217" t="s">
        <v>1985</v>
      </c>
      <c r="E603" s="218" t="s">
        <v>1986</v>
      </c>
      <c r="F603" s="219"/>
      <c r="G603" s="219">
        <v>90</v>
      </c>
    </row>
    <row r="604" spans="1:7" s="216" customFormat="1">
      <c r="A604" s="216">
        <v>605</v>
      </c>
      <c r="B604" s="207" t="s">
        <v>8289</v>
      </c>
      <c r="C604" s="218" t="s">
        <v>1987</v>
      </c>
      <c r="D604" s="218" t="s">
        <v>1988</v>
      </c>
      <c r="E604" s="218"/>
      <c r="F604" s="219">
        <v>91</v>
      </c>
      <c r="G604" s="219">
        <v>91</v>
      </c>
    </row>
    <row r="605" spans="1:7" s="216" customFormat="1">
      <c r="A605" s="216">
        <v>606</v>
      </c>
      <c r="B605" s="217" t="s">
        <v>1989</v>
      </c>
      <c r="C605" s="217" t="s">
        <v>1990</v>
      </c>
      <c r="D605" s="217"/>
      <c r="E605" s="218" t="s">
        <v>1991</v>
      </c>
      <c r="F605" s="219"/>
      <c r="G605" s="219"/>
    </row>
    <row r="606" spans="1:7" s="216" customFormat="1">
      <c r="A606" s="216">
        <v>607</v>
      </c>
      <c r="B606" s="217" t="s">
        <v>1992</v>
      </c>
      <c r="C606" s="217" t="s">
        <v>1993</v>
      </c>
      <c r="D606" s="217"/>
      <c r="E606" s="218" t="s">
        <v>1994</v>
      </c>
      <c r="F606" s="219"/>
      <c r="G606" s="219">
        <v>90</v>
      </c>
    </row>
    <row r="607" spans="1:7" s="216" customFormat="1">
      <c r="A607" s="216">
        <v>608</v>
      </c>
      <c r="B607" s="217" t="s">
        <v>1995</v>
      </c>
      <c r="C607" s="217" t="s">
        <v>1996</v>
      </c>
      <c r="D607" s="217"/>
      <c r="E607" s="218" t="s">
        <v>1997</v>
      </c>
      <c r="F607" s="219"/>
      <c r="G607" s="219">
        <v>18</v>
      </c>
    </row>
    <row r="608" spans="1:7" s="216" customFormat="1">
      <c r="A608" s="216">
        <v>609</v>
      </c>
      <c r="B608" s="217" t="s">
        <v>1998</v>
      </c>
      <c r="C608" s="217" t="s">
        <v>1999</v>
      </c>
      <c r="D608" s="217"/>
      <c r="E608" s="218" t="s">
        <v>2000</v>
      </c>
      <c r="F608" s="219"/>
      <c r="G608" s="219">
        <v>102</v>
      </c>
    </row>
    <row r="609" spans="1:7" s="216" customFormat="1">
      <c r="A609" s="216">
        <v>610</v>
      </c>
      <c r="B609" s="217" t="s">
        <v>2001</v>
      </c>
      <c r="C609" s="217" t="s">
        <v>2002</v>
      </c>
      <c r="D609" s="217"/>
      <c r="E609" s="218" t="s">
        <v>2003</v>
      </c>
      <c r="F609" s="219"/>
      <c r="G609" s="219">
        <v>115</v>
      </c>
    </row>
    <row r="610" spans="1:7" s="216" customFormat="1">
      <c r="A610" s="216">
        <v>611</v>
      </c>
      <c r="B610" s="207" t="s">
        <v>8290</v>
      </c>
      <c r="C610" s="218" t="s">
        <v>2004</v>
      </c>
      <c r="D610" s="218" t="s">
        <v>2005</v>
      </c>
      <c r="E610" s="218"/>
      <c r="F610" s="216" t="s">
        <v>582</v>
      </c>
      <c r="G610" s="216" t="s">
        <v>582</v>
      </c>
    </row>
    <row r="611" spans="1:7" s="216" customFormat="1">
      <c r="A611" s="216">
        <v>612</v>
      </c>
      <c r="B611" s="217" t="s">
        <v>2006</v>
      </c>
      <c r="C611" s="217" t="s">
        <v>2007</v>
      </c>
      <c r="D611" s="217"/>
      <c r="E611" s="218" t="s">
        <v>2008</v>
      </c>
      <c r="F611" s="219"/>
      <c r="G611" s="219">
        <v>102</v>
      </c>
    </row>
    <row r="612" spans="1:7" s="216" customFormat="1">
      <c r="A612" s="216">
        <v>613</v>
      </c>
      <c r="B612" s="207" t="s">
        <v>2009</v>
      </c>
      <c r="C612" s="218" t="s">
        <v>2010</v>
      </c>
      <c r="D612" s="217"/>
      <c r="E612" s="218"/>
      <c r="F612" s="219">
        <v>115</v>
      </c>
      <c r="G612" s="219">
        <v>115</v>
      </c>
    </row>
    <row r="613" spans="1:7" s="216" customFormat="1">
      <c r="A613" s="216">
        <v>614</v>
      </c>
      <c r="B613" s="207" t="s">
        <v>2011</v>
      </c>
      <c r="C613" s="217" t="s">
        <v>2012</v>
      </c>
      <c r="D613" s="217"/>
      <c r="E613" s="218" t="s">
        <v>2013</v>
      </c>
      <c r="F613" s="219"/>
      <c r="G613" s="219">
        <v>115</v>
      </c>
    </row>
    <row r="614" spans="1:7">
      <c r="A614" s="216">
        <v>615</v>
      </c>
      <c r="B614" s="217" t="s">
        <v>2014</v>
      </c>
      <c r="C614" s="217" t="s">
        <v>2015</v>
      </c>
      <c r="D614" s="218"/>
      <c r="E614" s="218" t="s">
        <v>2016</v>
      </c>
      <c r="F614" s="219"/>
      <c r="G614" s="219">
        <v>102</v>
      </c>
    </row>
    <row r="615" spans="1:7" ht="24" customHeight="1">
      <c r="A615" s="216">
        <v>616</v>
      </c>
      <c r="B615" s="217" t="s">
        <v>2017</v>
      </c>
      <c r="C615" s="217" t="s">
        <v>2018</v>
      </c>
      <c r="D615" s="218"/>
      <c r="E615" s="218" t="s">
        <v>2019</v>
      </c>
      <c r="F615" s="219"/>
      <c r="G615" s="219">
        <v>102</v>
      </c>
    </row>
    <row r="616" spans="1:7" s="216" customFormat="1">
      <c r="A616" s="216">
        <v>617</v>
      </c>
      <c r="B616" s="217" t="s">
        <v>2020</v>
      </c>
      <c r="C616" s="217" t="s">
        <v>2021</v>
      </c>
      <c r="D616" s="218"/>
      <c r="E616" s="218" t="s">
        <v>2022</v>
      </c>
      <c r="F616" s="219"/>
      <c r="G616" s="219">
        <v>102</v>
      </c>
    </row>
    <row r="617" spans="1:7" s="216" customFormat="1">
      <c r="A617" s="216">
        <v>618</v>
      </c>
      <c r="B617" s="207" t="s">
        <v>2023</v>
      </c>
      <c r="C617" s="217" t="s">
        <v>2024</v>
      </c>
      <c r="D617" s="217"/>
      <c r="E617" s="218" t="s">
        <v>2025</v>
      </c>
      <c r="F617" s="219"/>
      <c r="G617" s="219">
        <v>102</v>
      </c>
    </row>
    <row r="618" spans="1:7" s="216" customFormat="1">
      <c r="A618" s="216">
        <v>619</v>
      </c>
      <c r="B618" s="217" t="s">
        <v>2026</v>
      </c>
      <c r="C618" s="218" t="s">
        <v>2027</v>
      </c>
      <c r="D618" s="218"/>
      <c r="E618" s="218"/>
      <c r="F618" s="219"/>
      <c r="G618" s="219"/>
    </row>
    <row r="619" spans="1:7" s="216" customFormat="1">
      <c r="A619" s="216">
        <v>620</v>
      </c>
      <c r="B619" s="207" t="s">
        <v>2028</v>
      </c>
      <c r="C619" s="217" t="s">
        <v>2029</v>
      </c>
      <c r="D619" s="218" t="s">
        <v>2030</v>
      </c>
      <c r="E619" s="218" t="s">
        <v>2031</v>
      </c>
      <c r="F619" s="219"/>
      <c r="G619" s="219">
        <v>102</v>
      </c>
    </row>
    <row r="620" spans="1:7">
      <c r="A620" s="216">
        <v>621</v>
      </c>
      <c r="B620" s="207" t="s">
        <v>2032</v>
      </c>
      <c r="C620" s="217" t="s">
        <v>2033</v>
      </c>
      <c r="D620" s="218"/>
      <c r="E620" s="218" t="s">
        <v>2034</v>
      </c>
      <c r="F620" s="219"/>
      <c r="G620" s="219">
        <v>102</v>
      </c>
    </row>
    <row r="621" spans="1:7" s="216" customFormat="1">
      <c r="A621" s="216">
        <v>622</v>
      </c>
      <c r="B621" s="207" t="s">
        <v>2035</v>
      </c>
      <c r="C621" s="217" t="s">
        <v>2036</v>
      </c>
      <c r="D621" s="218"/>
      <c r="E621" s="218" t="s">
        <v>2037</v>
      </c>
      <c r="F621" s="219"/>
      <c r="G621" s="219">
        <v>102</v>
      </c>
    </row>
    <row r="622" spans="1:7">
      <c r="A622" s="216">
        <v>623</v>
      </c>
      <c r="B622" s="207" t="s">
        <v>2038</v>
      </c>
      <c r="C622" s="218" t="s">
        <v>2039</v>
      </c>
      <c r="D622" s="218" t="s">
        <v>2040</v>
      </c>
      <c r="E622" s="218"/>
      <c r="F622" s="219">
        <v>92</v>
      </c>
      <c r="G622" s="219" t="s">
        <v>387</v>
      </c>
    </row>
    <row r="623" spans="1:7">
      <c r="A623" s="216">
        <v>624</v>
      </c>
      <c r="B623" s="207" t="s">
        <v>2038</v>
      </c>
      <c r="C623" s="218" t="s">
        <v>2041</v>
      </c>
      <c r="D623" s="217"/>
      <c r="E623" s="218"/>
      <c r="F623" s="219" t="s">
        <v>46</v>
      </c>
      <c r="G623" s="219" t="s">
        <v>46</v>
      </c>
    </row>
    <row r="624" spans="1:7">
      <c r="A624" s="216">
        <v>625</v>
      </c>
      <c r="B624" s="207" t="s">
        <v>2042</v>
      </c>
      <c r="C624" s="217" t="s">
        <v>2043</v>
      </c>
      <c r="D624" s="218"/>
      <c r="E624" s="218" t="s">
        <v>2044</v>
      </c>
      <c r="F624" s="219"/>
      <c r="G624" s="219">
        <v>102</v>
      </c>
    </row>
    <row r="625" spans="1:7" s="216" customFormat="1">
      <c r="A625" s="216">
        <v>626</v>
      </c>
      <c r="B625" s="207" t="s">
        <v>2045</v>
      </c>
      <c r="C625" s="217" t="s">
        <v>2046</v>
      </c>
      <c r="D625" s="218"/>
      <c r="E625" s="218" t="s">
        <v>2047</v>
      </c>
      <c r="F625" s="219"/>
      <c r="G625" s="219">
        <v>102</v>
      </c>
    </row>
    <row r="626" spans="1:7" s="216" customFormat="1">
      <c r="A626" s="216">
        <v>627</v>
      </c>
      <c r="B626" s="207" t="s">
        <v>2048</v>
      </c>
      <c r="C626" s="217" t="s">
        <v>2049</v>
      </c>
      <c r="D626" s="217"/>
      <c r="E626" s="218" t="s">
        <v>2050</v>
      </c>
      <c r="F626" s="219"/>
      <c r="G626" s="219">
        <v>102</v>
      </c>
    </row>
    <row r="627" spans="1:7">
      <c r="A627" s="216">
        <v>628</v>
      </c>
      <c r="B627" s="207" t="s">
        <v>2051</v>
      </c>
      <c r="C627" s="217" t="s">
        <v>2052</v>
      </c>
      <c r="D627" s="217"/>
      <c r="E627" s="218" t="s">
        <v>2053</v>
      </c>
      <c r="F627" s="219"/>
      <c r="G627" s="219">
        <v>117</v>
      </c>
    </row>
    <row r="628" spans="1:7">
      <c r="A628" s="216">
        <v>629</v>
      </c>
      <c r="B628" s="207" t="s">
        <v>2054</v>
      </c>
      <c r="C628" s="218" t="s">
        <v>2055</v>
      </c>
      <c r="D628" s="217"/>
      <c r="E628" s="218"/>
      <c r="F628" s="219">
        <v>117</v>
      </c>
      <c r="G628" s="219">
        <v>117</v>
      </c>
    </row>
    <row r="629" spans="1:7">
      <c r="A629" s="216">
        <v>630</v>
      </c>
      <c r="B629" s="217" t="s">
        <v>8291</v>
      </c>
      <c r="C629" s="218" t="s">
        <v>2056</v>
      </c>
      <c r="D629" s="218"/>
      <c r="E629" s="218"/>
      <c r="F629" s="219"/>
      <c r="G629" s="219"/>
    </row>
    <row r="630" spans="1:7" s="216" customFormat="1">
      <c r="A630" s="216">
        <v>631</v>
      </c>
      <c r="B630" s="207" t="s">
        <v>2057</v>
      </c>
      <c r="C630" s="217" t="s">
        <v>2058</v>
      </c>
      <c r="D630" s="217"/>
      <c r="E630" s="218" t="s">
        <v>2059</v>
      </c>
      <c r="F630" s="219"/>
      <c r="G630" s="219" t="s">
        <v>28</v>
      </c>
    </row>
    <row r="631" spans="1:7" s="216" customFormat="1">
      <c r="A631" s="216">
        <v>632</v>
      </c>
      <c r="B631" s="207" t="s">
        <v>8292</v>
      </c>
      <c r="C631" s="218" t="s">
        <v>2060</v>
      </c>
      <c r="D631" s="217"/>
      <c r="E631" s="218"/>
      <c r="F631" s="219">
        <v>91</v>
      </c>
      <c r="G631" s="219">
        <v>91</v>
      </c>
    </row>
    <row r="632" spans="1:7" s="216" customFormat="1">
      <c r="A632" s="216">
        <v>633</v>
      </c>
      <c r="B632" s="207" t="s">
        <v>2061</v>
      </c>
      <c r="C632" s="217" t="s">
        <v>2062</v>
      </c>
      <c r="D632" s="217"/>
      <c r="E632" s="218" t="s">
        <v>2063</v>
      </c>
      <c r="F632" s="219"/>
      <c r="G632" s="219" t="s">
        <v>28</v>
      </c>
    </row>
    <row r="633" spans="1:7" s="216" customFormat="1">
      <c r="A633" s="216">
        <v>634</v>
      </c>
      <c r="B633" s="207" t="s">
        <v>2064</v>
      </c>
      <c r="C633" s="218" t="s">
        <v>2065</v>
      </c>
      <c r="D633" s="217"/>
      <c r="E633" s="218"/>
      <c r="F633" s="219" t="s">
        <v>28</v>
      </c>
      <c r="G633" s="219" t="s">
        <v>28</v>
      </c>
    </row>
    <row r="634" spans="1:7" s="216" customFormat="1">
      <c r="A634" s="216">
        <v>635</v>
      </c>
      <c r="B634" s="207" t="s">
        <v>2066</v>
      </c>
      <c r="C634" s="217" t="s">
        <v>2067</v>
      </c>
      <c r="D634" s="217"/>
      <c r="E634" s="218" t="s">
        <v>2068</v>
      </c>
      <c r="F634" s="219"/>
      <c r="G634" s="219">
        <v>78</v>
      </c>
    </row>
    <row r="635" spans="1:7" s="216" customFormat="1">
      <c r="A635" s="216">
        <v>636</v>
      </c>
      <c r="B635" s="217" t="s">
        <v>2069</v>
      </c>
      <c r="C635" s="217" t="s">
        <v>2070</v>
      </c>
      <c r="D635" s="217"/>
      <c r="E635" s="218" t="s">
        <v>2071</v>
      </c>
      <c r="F635" s="219"/>
      <c r="G635" s="219">
        <v>102</v>
      </c>
    </row>
    <row r="636" spans="1:7" s="216" customFormat="1">
      <c r="A636" s="216">
        <v>637</v>
      </c>
      <c r="B636" s="207" t="s">
        <v>2072</v>
      </c>
      <c r="C636" s="217" t="s">
        <v>2073</v>
      </c>
      <c r="D636" s="217"/>
      <c r="E636" s="218" t="s">
        <v>2074</v>
      </c>
      <c r="F636" s="219"/>
      <c r="G636" s="219">
        <v>102</v>
      </c>
    </row>
    <row r="637" spans="1:7" s="223" customFormat="1">
      <c r="A637" s="216">
        <v>638</v>
      </c>
      <c r="B637" s="217" t="s">
        <v>2075</v>
      </c>
      <c r="C637" s="218" t="s">
        <v>2076</v>
      </c>
      <c r="D637" s="218"/>
      <c r="E637" s="218"/>
      <c r="F637" s="219"/>
      <c r="G637" s="219"/>
    </row>
    <row r="638" spans="1:7" s="216" customFormat="1">
      <c r="A638" s="216">
        <v>639</v>
      </c>
      <c r="B638" s="207" t="s">
        <v>2077</v>
      </c>
      <c r="C638" s="217" t="s">
        <v>2078</v>
      </c>
      <c r="D638" s="217"/>
      <c r="E638" s="218" t="s">
        <v>2079</v>
      </c>
      <c r="F638" s="219"/>
      <c r="G638" s="219">
        <v>91</v>
      </c>
    </row>
    <row r="639" spans="1:7" s="216" customFormat="1">
      <c r="A639" s="216">
        <v>640</v>
      </c>
      <c r="B639" s="207" t="s">
        <v>2080</v>
      </c>
      <c r="C639" s="217" t="s">
        <v>2081</v>
      </c>
      <c r="D639" s="217"/>
      <c r="E639" s="218" t="s">
        <v>2082</v>
      </c>
      <c r="F639" s="219"/>
      <c r="G639" s="219">
        <v>78</v>
      </c>
    </row>
    <row r="640" spans="1:7" s="216" customFormat="1">
      <c r="A640" s="216">
        <v>641</v>
      </c>
      <c r="B640" s="207" t="s">
        <v>2083</v>
      </c>
      <c r="C640" s="217" t="s">
        <v>2084</v>
      </c>
      <c r="D640" s="217"/>
      <c r="E640" s="218" t="s">
        <v>2085</v>
      </c>
      <c r="F640" s="219"/>
      <c r="G640" s="219">
        <v>78</v>
      </c>
    </row>
    <row r="641" spans="1:7" s="216" customFormat="1">
      <c r="A641" s="216">
        <v>642</v>
      </c>
      <c r="B641" s="207" t="s">
        <v>2086</v>
      </c>
      <c r="C641" s="217" t="s">
        <v>2087</v>
      </c>
      <c r="D641" s="217"/>
      <c r="E641" s="218" t="s">
        <v>2088</v>
      </c>
      <c r="F641" s="219"/>
      <c r="G641" s="219">
        <v>91</v>
      </c>
    </row>
    <row r="642" spans="1:7" s="216" customFormat="1">
      <c r="A642" s="216">
        <v>643</v>
      </c>
      <c r="B642" s="207" t="s">
        <v>2089</v>
      </c>
      <c r="C642" s="218" t="s">
        <v>2090</v>
      </c>
      <c r="D642" s="218"/>
      <c r="E642" s="218"/>
      <c r="F642" s="219">
        <v>91</v>
      </c>
      <c r="G642" s="219">
        <v>91</v>
      </c>
    </row>
    <row r="643" spans="1:7">
      <c r="A643" s="216">
        <v>644</v>
      </c>
      <c r="B643" s="207" t="s">
        <v>2091</v>
      </c>
      <c r="C643" s="218" t="s">
        <v>2092</v>
      </c>
      <c r="D643" s="218" t="s">
        <v>2093</v>
      </c>
      <c r="E643" s="218"/>
      <c r="F643" s="219">
        <v>91</v>
      </c>
      <c r="G643" s="219">
        <v>91</v>
      </c>
    </row>
    <row r="644" spans="1:7">
      <c r="A644" s="216">
        <v>645</v>
      </c>
      <c r="B644" s="207" t="s">
        <v>2094</v>
      </c>
      <c r="C644" s="217" t="s">
        <v>2095</v>
      </c>
      <c r="D644" s="217"/>
      <c r="E644" s="218" t="s">
        <v>2096</v>
      </c>
      <c r="F644" s="219"/>
      <c r="G644" s="219">
        <v>90</v>
      </c>
    </row>
    <row r="645" spans="1:7" s="216" customFormat="1">
      <c r="A645" s="216">
        <v>646</v>
      </c>
      <c r="B645" s="207" t="s">
        <v>2097</v>
      </c>
      <c r="C645" s="217" t="s">
        <v>2098</v>
      </c>
      <c r="D645" s="217"/>
      <c r="E645" s="218" t="s">
        <v>2099</v>
      </c>
      <c r="F645" s="219"/>
      <c r="G645" s="219">
        <v>90</v>
      </c>
    </row>
    <row r="646" spans="1:7" s="216" customFormat="1">
      <c r="A646" s="216">
        <v>647</v>
      </c>
      <c r="B646" s="207" t="s">
        <v>2100</v>
      </c>
      <c r="C646" s="217" t="s">
        <v>2101</v>
      </c>
      <c r="D646" s="217"/>
      <c r="E646" s="218" t="s">
        <v>2102</v>
      </c>
      <c r="F646" s="219"/>
      <c r="G646" s="219">
        <v>91</v>
      </c>
    </row>
    <row r="647" spans="1:7" s="216" customFormat="1">
      <c r="A647" s="216">
        <v>648</v>
      </c>
      <c r="B647" s="207" t="s">
        <v>2103</v>
      </c>
      <c r="C647" s="217" t="s">
        <v>2104</v>
      </c>
      <c r="D647" s="217"/>
      <c r="E647" s="218" t="s">
        <v>2105</v>
      </c>
      <c r="F647" s="219"/>
      <c r="G647" s="219">
        <v>84</v>
      </c>
    </row>
    <row r="648" spans="1:7">
      <c r="A648" s="216">
        <v>649</v>
      </c>
      <c r="B648" s="207" t="s">
        <v>2106</v>
      </c>
      <c r="C648" s="217" t="s">
        <v>2107</v>
      </c>
      <c r="D648" s="217"/>
      <c r="E648" s="218" t="s">
        <v>2108</v>
      </c>
      <c r="F648" s="219"/>
      <c r="G648" s="219">
        <v>84</v>
      </c>
    </row>
    <row r="649" spans="1:7" s="216" customFormat="1">
      <c r="A649" s="216">
        <v>650</v>
      </c>
      <c r="B649" s="207" t="s">
        <v>8293</v>
      </c>
      <c r="C649" s="217" t="s">
        <v>2109</v>
      </c>
      <c r="D649" s="217"/>
      <c r="E649" s="218" t="s">
        <v>2110</v>
      </c>
      <c r="F649" s="219"/>
      <c r="G649" s="219">
        <v>84</v>
      </c>
    </row>
    <row r="650" spans="1:7">
      <c r="A650" s="216">
        <v>651</v>
      </c>
      <c r="B650" s="207" t="s">
        <v>2111</v>
      </c>
      <c r="C650" s="217" t="s">
        <v>2112</v>
      </c>
      <c r="D650" s="217"/>
      <c r="E650" s="218" t="s">
        <v>2113</v>
      </c>
      <c r="F650" s="219"/>
      <c r="G650" s="219">
        <v>84</v>
      </c>
    </row>
    <row r="651" spans="1:7" s="216" customFormat="1">
      <c r="A651" s="216">
        <v>652</v>
      </c>
      <c r="B651" s="217" t="s">
        <v>2114</v>
      </c>
      <c r="C651" s="217" t="s">
        <v>2115</v>
      </c>
      <c r="D651" s="217"/>
      <c r="E651" s="218" t="s">
        <v>2116</v>
      </c>
      <c r="F651" s="219"/>
      <c r="G651" s="219">
        <v>91</v>
      </c>
    </row>
    <row r="652" spans="1:7">
      <c r="A652" s="216">
        <v>654</v>
      </c>
      <c r="B652" s="207" t="s">
        <v>2117</v>
      </c>
      <c r="C652" s="217" t="s">
        <v>2118</v>
      </c>
      <c r="D652" s="217"/>
      <c r="E652" s="218" t="s">
        <v>2119</v>
      </c>
      <c r="F652" s="219"/>
      <c r="G652" s="219">
        <v>102</v>
      </c>
    </row>
    <row r="653" spans="1:7">
      <c r="A653" s="216">
        <v>655</v>
      </c>
      <c r="B653" s="207" t="s">
        <v>2120</v>
      </c>
      <c r="C653" s="217" t="s">
        <v>2121</v>
      </c>
      <c r="D653" s="217"/>
      <c r="E653" s="218" t="s">
        <v>2122</v>
      </c>
      <c r="F653" s="219"/>
      <c r="G653" s="219">
        <v>91</v>
      </c>
    </row>
    <row r="654" spans="1:7" s="216" customFormat="1">
      <c r="A654" s="216">
        <v>656</v>
      </c>
      <c r="B654" s="207" t="s">
        <v>2123</v>
      </c>
      <c r="C654" s="217" t="s">
        <v>2124</v>
      </c>
      <c r="D654" s="217"/>
      <c r="E654" s="218" t="s">
        <v>2125</v>
      </c>
      <c r="F654" s="219"/>
      <c r="G654" s="219">
        <v>90</v>
      </c>
    </row>
    <row r="655" spans="1:7">
      <c r="A655" s="216">
        <v>658</v>
      </c>
      <c r="B655" s="207" t="s">
        <v>2126</v>
      </c>
      <c r="C655" s="217" t="s">
        <v>2127</v>
      </c>
      <c r="D655" s="217"/>
      <c r="E655" s="218" t="s">
        <v>2128</v>
      </c>
      <c r="F655" s="219"/>
      <c r="G655" s="219">
        <v>102</v>
      </c>
    </row>
    <row r="656" spans="1:7" s="216" customFormat="1">
      <c r="A656" s="216">
        <v>659</v>
      </c>
      <c r="B656" s="207" t="s">
        <v>2129</v>
      </c>
      <c r="C656" s="217" t="s">
        <v>2130</v>
      </c>
      <c r="D656" s="217"/>
      <c r="E656" s="218" t="s">
        <v>2131</v>
      </c>
      <c r="F656" s="219"/>
      <c r="G656" s="219">
        <v>102</v>
      </c>
    </row>
    <row r="657" spans="1:7">
      <c r="A657" s="216">
        <v>660</v>
      </c>
      <c r="B657" s="207" t="s">
        <v>2132</v>
      </c>
      <c r="C657" s="217" t="s">
        <v>2133</v>
      </c>
      <c r="D657" s="217"/>
      <c r="E657" s="218" t="s">
        <v>2134</v>
      </c>
      <c r="F657" s="219"/>
      <c r="G657" s="219">
        <v>81</v>
      </c>
    </row>
    <row r="658" spans="1:7" s="216" customFormat="1">
      <c r="A658" s="216">
        <v>661</v>
      </c>
      <c r="B658" s="207" t="s">
        <v>2135</v>
      </c>
      <c r="C658" s="217" t="s">
        <v>2136</v>
      </c>
      <c r="D658" s="217"/>
      <c r="E658" s="218" t="s">
        <v>2137</v>
      </c>
      <c r="F658" s="219"/>
      <c r="G658" s="219">
        <v>90</v>
      </c>
    </row>
    <row r="659" spans="1:7" s="216" customFormat="1">
      <c r="A659" s="216">
        <v>662</v>
      </c>
      <c r="B659" s="207" t="s">
        <v>2138</v>
      </c>
      <c r="C659" s="217" t="s">
        <v>2139</v>
      </c>
      <c r="D659" s="217"/>
      <c r="E659" s="218" t="s">
        <v>2140</v>
      </c>
      <c r="F659" s="219"/>
      <c r="G659" s="219">
        <v>81</v>
      </c>
    </row>
    <row r="660" spans="1:7">
      <c r="A660" s="216">
        <v>663</v>
      </c>
      <c r="B660" s="207" t="s">
        <v>2141</v>
      </c>
      <c r="C660" s="217" t="s">
        <v>2142</v>
      </c>
      <c r="D660" s="217"/>
      <c r="E660" s="218" t="s">
        <v>2143</v>
      </c>
      <c r="F660" s="219"/>
      <c r="G660" s="219">
        <v>91</v>
      </c>
    </row>
    <row r="661" spans="1:7" s="216" customFormat="1">
      <c r="A661" s="216">
        <v>664</v>
      </c>
      <c r="B661" s="207" t="s">
        <v>2144</v>
      </c>
      <c r="C661" s="218" t="s">
        <v>2145</v>
      </c>
      <c r="D661" s="217"/>
      <c r="E661" s="218"/>
      <c r="F661" s="219">
        <v>102</v>
      </c>
      <c r="G661" s="219">
        <v>102</v>
      </c>
    </row>
    <row r="662" spans="1:7" s="216" customFormat="1">
      <c r="A662" s="216">
        <v>665</v>
      </c>
      <c r="B662" s="207" t="s">
        <v>2146</v>
      </c>
      <c r="C662" s="218" t="s">
        <v>2147</v>
      </c>
      <c r="D662" s="217"/>
      <c r="E662" s="218"/>
      <c r="F662" s="219">
        <v>60</v>
      </c>
      <c r="G662" s="219">
        <v>60</v>
      </c>
    </row>
    <row r="663" spans="1:7" s="216" customFormat="1">
      <c r="A663" s="216">
        <v>666</v>
      </c>
      <c r="B663" s="207" t="s">
        <v>2148</v>
      </c>
      <c r="C663" s="217" t="s">
        <v>2149</v>
      </c>
      <c r="D663" s="217"/>
      <c r="E663" s="218" t="s">
        <v>2150</v>
      </c>
      <c r="F663" s="219"/>
      <c r="G663" s="219">
        <v>91</v>
      </c>
    </row>
    <row r="664" spans="1:7" s="216" customFormat="1">
      <c r="A664" s="216">
        <v>667</v>
      </c>
      <c r="B664" s="207" t="s">
        <v>2151</v>
      </c>
      <c r="C664" s="217" t="s">
        <v>2152</v>
      </c>
      <c r="D664" s="217"/>
      <c r="E664" s="218" t="s">
        <v>2153</v>
      </c>
      <c r="F664" s="219"/>
      <c r="G664" s="219">
        <v>91</v>
      </c>
    </row>
    <row r="665" spans="1:7" s="216" customFormat="1">
      <c r="A665" s="216">
        <v>668</v>
      </c>
      <c r="B665" s="217" t="s">
        <v>2154</v>
      </c>
      <c r="C665" s="217" t="s">
        <v>2155</v>
      </c>
      <c r="D665" s="218"/>
      <c r="E665" s="218" t="s">
        <v>2156</v>
      </c>
      <c r="F665" s="219"/>
      <c r="G665" s="219">
        <v>90</v>
      </c>
    </row>
    <row r="666" spans="1:7">
      <c r="A666" s="216">
        <v>670</v>
      </c>
      <c r="B666" s="207" t="s">
        <v>2157</v>
      </c>
      <c r="C666" s="217" t="s">
        <v>2158</v>
      </c>
      <c r="D666" s="217"/>
      <c r="E666" s="218" t="s">
        <v>2159</v>
      </c>
      <c r="F666" s="219"/>
      <c r="G666" s="219">
        <v>59</v>
      </c>
    </row>
    <row r="667" spans="1:7" s="216" customFormat="1">
      <c r="A667" s="216">
        <v>671</v>
      </c>
      <c r="B667" s="207" t="s">
        <v>2160</v>
      </c>
      <c r="C667" s="217" t="s">
        <v>2161</v>
      </c>
      <c r="D667" s="217"/>
      <c r="E667" s="218" t="s">
        <v>2162</v>
      </c>
      <c r="F667" s="219"/>
      <c r="G667" s="219">
        <v>117</v>
      </c>
    </row>
    <row r="668" spans="1:7" s="223" customFormat="1">
      <c r="A668" s="216">
        <v>672</v>
      </c>
      <c r="B668" s="207" t="s">
        <v>2163</v>
      </c>
      <c r="C668" s="217" t="s">
        <v>2164</v>
      </c>
      <c r="D668" s="217"/>
      <c r="E668" s="218" t="s">
        <v>2165</v>
      </c>
      <c r="F668" s="219"/>
      <c r="G668" s="219">
        <v>117</v>
      </c>
    </row>
    <row r="669" spans="1:7" s="216" customFormat="1">
      <c r="A669" s="216">
        <v>673</v>
      </c>
      <c r="B669" s="207" t="s">
        <v>2166</v>
      </c>
      <c r="C669" s="217" t="s">
        <v>2167</v>
      </c>
      <c r="D669" s="217"/>
      <c r="E669" s="218" t="s">
        <v>2168</v>
      </c>
      <c r="F669" s="219"/>
      <c r="G669" s="219">
        <v>117</v>
      </c>
    </row>
    <row r="670" spans="1:7" s="216" customFormat="1">
      <c r="A670" s="216">
        <v>674</v>
      </c>
      <c r="B670" s="207" t="s">
        <v>2169</v>
      </c>
      <c r="C670" s="217" t="s">
        <v>2170</v>
      </c>
      <c r="D670" s="218" t="s">
        <v>2171</v>
      </c>
      <c r="E670" s="218" t="s">
        <v>2172</v>
      </c>
      <c r="F670" s="219"/>
      <c r="G670" s="219">
        <v>117</v>
      </c>
    </row>
    <row r="671" spans="1:7" s="216" customFormat="1" ht="22.5" customHeight="1">
      <c r="A671" s="216">
        <v>675</v>
      </c>
      <c r="B671" s="207" t="s">
        <v>2173</v>
      </c>
      <c r="C671" s="218" t="s">
        <v>2174</v>
      </c>
      <c r="D671" s="218" t="s">
        <v>2175</v>
      </c>
      <c r="E671" s="218"/>
      <c r="F671" s="219">
        <v>117</v>
      </c>
      <c r="G671" s="219">
        <v>117</v>
      </c>
    </row>
    <row r="672" spans="1:7" s="216" customFormat="1">
      <c r="A672" s="216">
        <v>676</v>
      </c>
      <c r="B672" s="217" t="s">
        <v>8294</v>
      </c>
      <c r="C672" s="218" t="s">
        <v>2176</v>
      </c>
      <c r="D672" s="218"/>
      <c r="E672" s="218"/>
      <c r="F672" s="219"/>
      <c r="G672" s="219"/>
    </row>
    <row r="673" spans="1:7" s="216" customFormat="1">
      <c r="A673" s="216">
        <v>677</v>
      </c>
      <c r="B673" s="207" t="s">
        <v>2177</v>
      </c>
      <c r="C673" s="218" t="s">
        <v>2178</v>
      </c>
      <c r="D673" s="218"/>
      <c r="E673" s="218"/>
      <c r="F673" s="219">
        <v>114</v>
      </c>
      <c r="G673" s="219">
        <v>114</v>
      </c>
    </row>
    <row r="674" spans="1:7" s="216" customFormat="1">
      <c r="A674" s="216">
        <v>678</v>
      </c>
      <c r="B674" s="207" t="s">
        <v>2179</v>
      </c>
      <c r="C674" s="218" t="s">
        <v>2180</v>
      </c>
      <c r="D674" s="218"/>
      <c r="E674" s="218"/>
      <c r="F674" s="219">
        <v>117</v>
      </c>
      <c r="G674" s="219">
        <v>117</v>
      </c>
    </row>
    <row r="675" spans="1:7" s="216" customFormat="1">
      <c r="A675" s="216">
        <v>679</v>
      </c>
      <c r="B675" s="207" t="s">
        <v>8295</v>
      </c>
      <c r="C675" s="217" t="s">
        <v>2181</v>
      </c>
      <c r="D675" s="218"/>
      <c r="E675" s="218" t="s">
        <v>2182</v>
      </c>
      <c r="F675" s="219"/>
      <c r="G675" s="219">
        <v>54</v>
      </c>
    </row>
    <row r="676" spans="1:7" s="216" customFormat="1">
      <c r="A676" s="216">
        <v>680</v>
      </c>
      <c r="B676" s="217" t="s">
        <v>8296</v>
      </c>
      <c r="C676" s="218" t="s">
        <v>2183</v>
      </c>
      <c r="D676" s="218"/>
      <c r="E676" s="218"/>
      <c r="F676" s="219"/>
      <c r="G676" s="219"/>
    </row>
    <row r="677" spans="1:7" s="216" customFormat="1">
      <c r="A677" s="216">
        <v>681</v>
      </c>
      <c r="B677" s="207" t="s">
        <v>2184</v>
      </c>
      <c r="C677" s="217" t="s">
        <v>2185</v>
      </c>
      <c r="D677" s="218"/>
      <c r="E677" s="218" t="s">
        <v>2186</v>
      </c>
      <c r="F677" s="219"/>
      <c r="G677" s="219">
        <v>114</v>
      </c>
    </row>
    <row r="678" spans="1:7" s="216" customFormat="1">
      <c r="A678" s="216">
        <v>682</v>
      </c>
      <c r="B678" s="207" t="s">
        <v>2187</v>
      </c>
      <c r="C678" s="217" t="s">
        <v>2188</v>
      </c>
      <c r="D678" s="218"/>
      <c r="E678" s="218" t="s">
        <v>2189</v>
      </c>
      <c r="F678" s="219"/>
      <c r="G678" s="219" t="s">
        <v>380</v>
      </c>
    </row>
    <row r="679" spans="1:7">
      <c r="A679" s="216">
        <v>683</v>
      </c>
      <c r="B679" s="207" t="s">
        <v>2190</v>
      </c>
      <c r="C679" s="217" t="s">
        <v>2191</v>
      </c>
      <c r="D679" s="218"/>
      <c r="E679" s="218" t="s">
        <v>2192</v>
      </c>
      <c r="F679" s="219"/>
      <c r="G679" s="219">
        <v>78</v>
      </c>
    </row>
    <row r="680" spans="1:7">
      <c r="A680" s="216">
        <v>684</v>
      </c>
      <c r="B680" s="207" t="s">
        <v>2193</v>
      </c>
      <c r="C680" s="217" t="s">
        <v>2194</v>
      </c>
      <c r="D680" s="218"/>
      <c r="E680" s="218" t="s">
        <v>2195</v>
      </c>
      <c r="F680" s="219"/>
      <c r="G680" s="219">
        <v>59</v>
      </c>
    </row>
    <row r="681" spans="1:7">
      <c r="A681" s="216">
        <v>685</v>
      </c>
      <c r="B681" s="207" t="s">
        <v>2196</v>
      </c>
      <c r="C681" s="217" t="s">
        <v>2197</v>
      </c>
      <c r="D681" s="218"/>
      <c r="E681" s="218" t="s">
        <v>2198</v>
      </c>
      <c r="F681" s="219"/>
      <c r="G681" s="219">
        <v>78</v>
      </c>
    </row>
    <row r="682" spans="1:7">
      <c r="A682" s="216">
        <v>686</v>
      </c>
      <c r="B682" s="207" t="s">
        <v>8297</v>
      </c>
      <c r="C682" s="217" t="s">
        <v>2199</v>
      </c>
      <c r="D682" s="218"/>
      <c r="E682" s="218" t="s">
        <v>2200</v>
      </c>
      <c r="F682" s="219"/>
      <c r="G682" s="219" t="s">
        <v>380</v>
      </c>
    </row>
    <row r="683" spans="1:7" s="216" customFormat="1">
      <c r="A683" s="216">
        <v>687</v>
      </c>
      <c r="B683" s="207" t="s">
        <v>8298</v>
      </c>
      <c r="C683" s="217" t="s">
        <v>2201</v>
      </c>
      <c r="D683" s="218"/>
      <c r="E683" s="218" t="s">
        <v>2202</v>
      </c>
      <c r="F683" s="219"/>
      <c r="G683" s="219" t="s">
        <v>380</v>
      </c>
    </row>
    <row r="684" spans="1:7" s="216" customFormat="1">
      <c r="A684" s="216">
        <v>688</v>
      </c>
      <c r="B684" s="207" t="s">
        <v>2203</v>
      </c>
      <c r="C684" s="217" t="s">
        <v>2204</v>
      </c>
      <c r="D684" s="218"/>
      <c r="E684" s="218" t="s">
        <v>2205</v>
      </c>
      <c r="F684" s="219"/>
      <c r="G684" s="219">
        <v>78</v>
      </c>
    </row>
    <row r="685" spans="1:7" ht="298.5" customHeight="1">
      <c r="A685" s="216">
        <v>689</v>
      </c>
      <c r="B685" s="217" t="s">
        <v>484</v>
      </c>
      <c r="C685" s="218" t="s">
        <v>481</v>
      </c>
      <c r="D685" s="218" t="s">
        <v>2206</v>
      </c>
      <c r="E685" s="218"/>
      <c r="F685" s="219" t="s">
        <v>388</v>
      </c>
      <c r="G685" s="219" t="s">
        <v>389</v>
      </c>
    </row>
    <row r="686" spans="1:7" ht="22.5" customHeight="1">
      <c r="A686" s="216">
        <v>690</v>
      </c>
      <c r="B686" s="217" t="s">
        <v>484</v>
      </c>
      <c r="C686" s="218" t="s">
        <v>2207</v>
      </c>
      <c r="D686" s="218"/>
      <c r="E686" s="218"/>
      <c r="F686" s="219" t="s">
        <v>50</v>
      </c>
      <c r="G686" s="219" t="s">
        <v>50</v>
      </c>
    </row>
    <row r="687" spans="1:7">
      <c r="A687" s="216">
        <v>691</v>
      </c>
      <c r="B687" s="207" t="s">
        <v>2208</v>
      </c>
      <c r="C687" s="217" t="s">
        <v>2209</v>
      </c>
      <c r="D687" s="218"/>
      <c r="E687" s="218" t="s">
        <v>2210</v>
      </c>
      <c r="F687" s="219"/>
      <c r="G687" s="219" t="s">
        <v>380</v>
      </c>
    </row>
    <row r="688" spans="1:7">
      <c r="A688" s="216">
        <v>692</v>
      </c>
      <c r="B688" s="217" t="s">
        <v>2211</v>
      </c>
      <c r="C688" s="218" t="s">
        <v>2212</v>
      </c>
      <c r="D688" s="218"/>
      <c r="E688" s="218"/>
      <c r="F688" s="219"/>
      <c r="G688" s="219"/>
    </row>
    <row r="689" spans="1:7">
      <c r="A689" s="216">
        <v>693</v>
      </c>
      <c r="B689" s="207" t="s">
        <v>2213</v>
      </c>
      <c r="C689" s="217" t="s">
        <v>2214</v>
      </c>
      <c r="D689" s="218" t="s">
        <v>994</v>
      </c>
      <c r="E689" s="218" t="s">
        <v>2215</v>
      </c>
      <c r="F689" s="219" t="s">
        <v>388</v>
      </c>
      <c r="G689" s="219" t="s">
        <v>389</v>
      </c>
    </row>
    <row r="690" spans="1:7">
      <c r="A690" s="216">
        <v>694</v>
      </c>
      <c r="B690" s="207" t="s">
        <v>2216</v>
      </c>
      <c r="C690" s="218" t="s">
        <v>2217</v>
      </c>
      <c r="D690" s="218"/>
      <c r="E690" s="218"/>
      <c r="F690" s="219">
        <v>60</v>
      </c>
      <c r="G690" s="219">
        <v>60</v>
      </c>
    </row>
    <row r="691" spans="1:7">
      <c r="A691" s="216">
        <v>695</v>
      </c>
      <c r="B691" s="207" t="s">
        <v>2218</v>
      </c>
      <c r="C691" s="217" t="s">
        <v>2219</v>
      </c>
      <c r="D691" s="218"/>
      <c r="E691" s="218" t="s">
        <v>2220</v>
      </c>
      <c r="F691" s="219"/>
      <c r="G691" s="219" t="s">
        <v>380</v>
      </c>
    </row>
    <row r="692" spans="1:7">
      <c r="A692" s="216">
        <v>696</v>
      </c>
      <c r="B692" s="207" t="s">
        <v>2221</v>
      </c>
      <c r="C692" s="217" t="s">
        <v>2222</v>
      </c>
      <c r="D692" s="218"/>
      <c r="E692" s="218" t="s">
        <v>2223</v>
      </c>
      <c r="F692" s="219"/>
      <c r="G692" s="219">
        <v>78</v>
      </c>
    </row>
    <row r="693" spans="1:7">
      <c r="A693" s="216">
        <v>697</v>
      </c>
      <c r="B693" s="207" t="s">
        <v>2224</v>
      </c>
      <c r="C693" s="217" t="s">
        <v>2225</v>
      </c>
      <c r="D693" s="218"/>
      <c r="E693" s="218" t="s">
        <v>2226</v>
      </c>
      <c r="F693" s="219"/>
      <c r="G693" s="219">
        <v>81</v>
      </c>
    </row>
    <row r="694" spans="1:7">
      <c r="A694" s="216">
        <v>698</v>
      </c>
      <c r="B694" s="217" t="s">
        <v>8299</v>
      </c>
      <c r="C694" s="218" t="s">
        <v>2227</v>
      </c>
      <c r="D694" s="218"/>
      <c r="E694" s="218"/>
      <c r="F694" s="219"/>
      <c r="G694" s="219"/>
    </row>
    <row r="695" spans="1:7">
      <c r="A695" s="216">
        <v>699</v>
      </c>
      <c r="B695" s="207" t="s">
        <v>8300</v>
      </c>
      <c r="C695" s="217" t="s">
        <v>2228</v>
      </c>
      <c r="D695" s="218"/>
      <c r="E695" s="218" t="s">
        <v>2229</v>
      </c>
      <c r="F695" s="219"/>
      <c r="G695" s="219">
        <v>59</v>
      </c>
    </row>
    <row r="696" spans="1:7">
      <c r="A696" s="216">
        <v>700</v>
      </c>
      <c r="B696" s="207" t="s">
        <v>2230</v>
      </c>
      <c r="C696" s="217" t="s">
        <v>2231</v>
      </c>
      <c r="D696" s="218"/>
      <c r="E696" s="218" t="s">
        <v>2232</v>
      </c>
      <c r="F696" s="219"/>
      <c r="G696" s="219">
        <v>18</v>
      </c>
    </row>
    <row r="697" spans="1:7">
      <c r="A697" s="216">
        <v>701</v>
      </c>
      <c r="B697" s="207" t="s">
        <v>8301</v>
      </c>
      <c r="C697" s="217" t="s">
        <v>2233</v>
      </c>
      <c r="D697" s="218"/>
      <c r="E697" s="218" t="s">
        <v>2234</v>
      </c>
      <c r="F697" s="219"/>
      <c r="G697" s="219">
        <v>20</v>
      </c>
    </row>
    <row r="698" spans="1:7">
      <c r="A698" s="216">
        <v>702</v>
      </c>
      <c r="B698" s="207" t="s">
        <v>8302</v>
      </c>
      <c r="C698" s="217" t="s">
        <v>2235</v>
      </c>
      <c r="D698" s="218"/>
      <c r="E698" s="218" t="s">
        <v>2236</v>
      </c>
      <c r="F698" s="219"/>
      <c r="G698" s="219" t="s">
        <v>380</v>
      </c>
    </row>
    <row r="699" spans="1:7" s="216" customFormat="1">
      <c r="A699" s="216">
        <v>703</v>
      </c>
      <c r="B699" s="217" t="s">
        <v>8303</v>
      </c>
      <c r="C699" s="218" t="s">
        <v>2237</v>
      </c>
      <c r="D699" s="218"/>
      <c r="E699" s="218"/>
      <c r="F699" s="219"/>
      <c r="G699" s="219"/>
    </row>
    <row r="700" spans="1:7">
      <c r="A700" s="216">
        <v>704</v>
      </c>
      <c r="B700" s="217" t="s">
        <v>2238</v>
      </c>
      <c r="C700" s="218" t="s">
        <v>2239</v>
      </c>
      <c r="D700" s="218"/>
      <c r="E700" s="218"/>
      <c r="F700" s="219"/>
      <c r="G700" s="219"/>
    </row>
    <row r="701" spans="1:7">
      <c r="A701" s="216">
        <v>705</v>
      </c>
      <c r="B701" s="207" t="s">
        <v>8304</v>
      </c>
      <c r="C701" s="217" t="s">
        <v>2240</v>
      </c>
      <c r="D701" s="218"/>
      <c r="E701" s="218" t="s">
        <v>2241</v>
      </c>
      <c r="F701" s="219"/>
      <c r="G701" s="219" t="s">
        <v>381</v>
      </c>
    </row>
    <row r="702" spans="1:7">
      <c r="A702" s="216">
        <v>706</v>
      </c>
      <c r="B702" s="207" t="s">
        <v>8305</v>
      </c>
      <c r="C702" s="217" t="s">
        <v>2242</v>
      </c>
      <c r="D702" s="218"/>
      <c r="E702" s="218" t="s">
        <v>2243</v>
      </c>
      <c r="F702" s="219"/>
      <c r="G702" s="219">
        <v>21</v>
      </c>
    </row>
    <row r="703" spans="1:7">
      <c r="A703" s="216">
        <v>707</v>
      </c>
      <c r="B703" s="207" t="s">
        <v>8306</v>
      </c>
      <c r="C703" s="217" t="s">
        <v>2244</v>
      </c>
      <c r="D703" s="218"/>
      <c r="E703" s="218" t="s">
        <v>2245</v>
      </c>
      <c r="F703" s="219"/>
      <c r="G703" s="219" t="s">
        <v>380</v>
      </c>
    </row>
    <row r="704" spans="1:7">
      <c r="A704" s="216">
        <v>708</v>
      </c>
      <c r="B704" s="207" t="s">
        <v>8307</v>
      </c>
      <c r="C704" s="217" t="s">
        <v>2246</v>
      </c>
      <c r="D704" s="218"/>
      <c r="E704" s="218" t="s">
        <v>2247</v>
      </c>
      <c r="F704" s="219"/>
      <c r="G704" s="219">
        <v>20</v>
      </c>
    </row>
    <row r="705" spans="1:7">
      <c r="A705" s="216">
        <v>709</v>
      </c>
      <c r="B705" s="207" t="s">
        <v>2248</v>
      </c>
      <c r="C705" s="217" t="s">
        <v>2249</v>
      </c>
      <c r="D705" s="218"/>
      <c r="E705" s="218" t="s">
        <v>2250</v>
      </c>
      <c r="F705" s="219"/>
      <c r="G705" s="219">
        <v>45</v>
      </c>
    </row>
    <row r="706" spans="1:7">
      <c r="A706" s="216">
        <v>710</v>
      </c>
      <c r="B706" s="207" t="s">
        <v>2251</v>
      </c>
      <c r="C706" s="218" t="s">
        <v>2252</v>
      </c>
      <c r="D706" s="218" t="s">
        <v>2253</v>
      </c>
      <c r="E706" s="218"/>
      <c r="F706" s="219">
        <v>60</v>
      </c>
      <c r="G706" s="219">
        <v>60</v>
      </c>
    </row>
    <row r="707" spans="1:7" ht="24" customHeight="1">
      <c r="A707" s="216">
        <v>711</v>
      </c>
      <c r="B707" s="207" t="s">
        <v>2254</v>
      </c>
      <c r="C707" s="218" t="s">
        <v>2255</v>
      </c>
      <c r="D707" s="218"/>
      <c r="E707" s="218"/>
      <c r="F707" s="219">
        <v>114</v>
      </c>
      <c r="G707" s="219">
        <v>114</v>
      </c>
    </row>
    <row r="708" spans="1:7">
      <c r="A708" s="216">
        <v>712</v>
      </c>
      <c r="B708" s="207" t="s">
        <v>2256</v>
      </c>
      <c r="C708" s="218" t="s">
        <v>2257</v>
      </c>
      <c r="D708" s="218"/>
      <c r="E708" s="218"/>
      <c r="F708" s="219">
        <v>117</v>
      </c>
      <c r="G708" s="219">
        <v>117</v>
      </c>
    </row>
    <row r="709" spans="1:7">
      <c r="A709" s="216">
        <v>713</v>
      </c>
      <c r="B709" s="207" t="s">
        <v>2258</v>
      </c>
      <c r="C709" s="217" t="s">
        <v>2259</v>
      </c>
      <c r="D709" s="218"/>
      <c r="E709" s="218" t="s">
        <v>2260</v>
      </c>
      <c r="F709" s="219">
        <v>117</v>
      </c>
      <c r="G709" s="219">
        <v>117</v>
      </c>
    </row>
    <row r="710" spans="1:7" s="223" customFormat="1">
      <c r="A710" s="216">
        <v>714</v>
      </c>
      <c r="B710" s="207" t="s">
        <v>2261</v>
      </c>
      <c r="C710" s="217" t="s">
        <v>2262</v>
      </c>
      <c r="D710" s="218"/>
      <c r="E710" s="218" t="s">
        <v>2263</v>
      </c>
      <c r="F710" s="219">
        <v>117</v>
      </c>
      <c r="G710" s="219">
        <v>117</v>
      </c>
    </row>
    <row r="711" spans="1:7" s="223" customFormat="1">
      <c r="A711" s="216">
        <v>715</v>
      </c>
      <c r="B711" s="207" t="s">
        <v>8308</v>
      </c>
      <c r="C711" s="218" t="s">
        <v>2264</v>
      </c>
      <c r="D711" s="218"/>
      <c r="E711" s="218"/>
      <c r="F711" s="219"/>
      <c r="G711" s="219"/>
    </row>
    <row r="712" spans="1:7">
      <c r="A712" s="216">
        <v>716</v>
      </c>
      <c r="B712" s="207" t="s">
        <v>2265</v>
      </c>
      <c r="C712" s="217" t="s">
        <v>2266</v>
      </c>
      <c r="D712" s="218"/>
      <c r="E712" s="218" t="s">
        <v>2267</v>
      </c>
      <c r="F712" s="219"/>
      <c r="G712" s="219">
        <v>46</v>
      </c>
    </row>
    <row r="713" spans="1:7">
      <c r="A713" s="216">
        <v>717</v>
      </c>
      <c r="B713" s="217" t="s">
        <v>8309</v>
      </c>
      <c r="C713" s="218" t="s">
        <v>2268</v>
      </c>
      <c r="D713" s="218"/>
      <c r="E713" s="218"/>
      <c r="F713" s="219"/>
      <c r="G713" s="219"/>
    </row>
    <row r="714" spans="1:7">
      <c r="A714" s="216">
        <v>718</v>
      </c>
      <c r="B714" s="207" t="s">
        <v>2269</v>
      </c>
      <c r="C714" s="218" t="s">
        <v>2270</v>
      </c>
      <c r="D714" s="218"/>
      <c r="E714" s="218"/>
      <c r="F714" s="219">
        <v>117</v>
      </c>
      <c r="G714" s="219">
        <v>117</v>
      </c>
    </row>
    <row r="715" spans="1:7">
      <c r="A715" s="216">
        <v>719</v>
      </c>
      <c r="B715" s="207" t="s">
        <v>8310</v>
      </c>
      <c r="C715" s="217" t="s">
        <v>2271</v>
      </c>
      <c r="D715" s="218"/>
      <c r="E715" s="218" t="s">
        <v>2272</v>
      </c>
      <c r="F715" s="219"/>
      <c r="G715" s="219">
        <v>18</v>
      </c>
    </row>
    <row r="716" spans="1:7">
      <c r="A716" s="216">
        <v>720</v>
      </c>
      <c r="B716" s="207" t="s">
        <v>8311</v>
      </c>
      <c r="C716" s="218" t="s">
        <v>2273</v>
      </c>
      <c r="D716" s="218"/>
      <c r="E716" s="218"/>
      <c r="F716" s="219" t="s">
        <v>105</v>
      </c>
      <c r="G716" s="219" t="s">
        <v>105</v>
      </c>
    </row>
    <row r="717" spans="1:7">
      <c r="A717" s="216">
        <v>721</v>
      </c>
      <c r="B717" s="207" t="s">
        <v>2274</v>
      </c>
      <c r="C717" s="218" t="s">
        <v>2275</v>
      </c>
      <c r="D717" s="218"/>
      <c r="E717" s="218"/>
      <c r="F717" s="219" t="s">
        <v>379</v>
      </c>
      <c r="G717" s="219" t="s">
        <v>381</v>
      </c>
    </row>
    <row r="718" spans="1:7">
      <c r="A718" s="216">
        <v>722</v>
      </c>
      <c r="B718" s="207" t="s">
        <v>2276</v>
      </c>
      <c r="C718" s="217" t="s">
        <v>2277</v>
      </c>
      <c r="D718" s="218"/>
      <c r="E718" s="218" t="s">
        <v>2278</v>
      </c>
      <c r="F718" s="219"/>
      <c r="G718" s="219">
        <v>48</v>
      </c>
    </row>
    <row r="719" spans="1:7">
      <c r="A719" s="216">
        <v>723</v>
      </c>
      <c r="B719" s="207" t="s">
        <v>2279</v>
      </c>
      <c r="C719" s="217" t="s">
        <v>2280</v>
      </c>
      <c r="D719" s="218"/>
      <c r="E719" s="218" t="s">
        <v>2281</v>
      </c>
      <c r="F719" s="219"/>
      <c r="G719" s="219">
        <v>59</v>
      </c>
    </row>
    <row r="720" spans="1:7">
      <c r="A720" s="216">
        <v>724</v>
      </c>
      <c r="B720" s="207" t="s">
        <v>8312</v>
      </c>
      <c r="C720" s="218" t="s">
        <v>2282</v>
      </c>
      <c r="D720" s="218"/>
      <c r="E720" s="218"/>
      <c r="F720" s="219">
        <v>60</v>
      </c>
      <c r="G720" s="219">
        <v>60</v>
      </c>
    </row>
    <row r="721" spans="1:7">
      <c r="A721" s="216">
        <v>725</v>
      </c>
      <c r="B721" s="207" t="s">
        <v>2283</v>
      </c>
      <c r="C721" s="217" t="s">
        <v>2284</v>
      </c>
      <c r="D721" s="218"/>
      <c r="E721" s="218" t="s">
        <v>2285</v>
      </c>
      <c r="F721" s="219"/>
      <c r="G721" s="219">
        <v>18</v>
      </c>
    </row>
    <row r="722" spans="1:7">
      <c r="A722" s="216">
        <v>726</v>
      </c>
      <c r="B722" s="207" t="s">
        <v>8313</v>
      </c>
      <c r="C722" s="218" t="s">
        <v>2286</v>
      </c>
      <c r="D722" s="218"/>
      <c r="E722" s="218"/>
      <c r="F722" s="219" t="s">
        <v>379</v>
      </c>
      <c r="G722" s="219" t="s">
        <v>381</v>
      </c>
    </row>
    <row r="723" spans="1:7">
      <c r="A723" s="216">
        <v>727</v>
      </c>
      <c r="B723" s="207" t="s">
        <v>2287</v>
      </c>
      <c r="C723" s="218" t="s">
        <v>2288</v>
      </c>
      <c r="D723" s="218" t="s">
        <v>2289</v>
      </c>
      <c r="E723" s="218"/>
      <c r="F723" s="219">
        <v>110</v>
      </c>
      <c r="G723" s="219" t="s">
        <v>51</v>
      </c>
    </row>
    <row r="724" spans="1:7">
      <c r="A724" s="216">
        <v>728</v>
      </c>
      <c r="B724" s="217" t="s">
        <v>8314</v>
      </c>
      <c r="C724" s="218" t="s">
        <v>2290</v>
      </c>
      <c r="D724" s="218"/>
      <c r="E724" s="218"/>
      <c r="F724" s="219"/>
      <c r="G724" s="219"/>
    </row>
    <row r="725" spans="1:7">
      <c r="A725" s="216">
        <v>729</v>
      </c>
      <c r="B725" s="207" t="s">
        <v>2291</v>
      </c>
      <c r="C725" s="217" t="s">
        <v>2292</v>
      </c>
      <c r="D725" s="218"/>
      <c r="E725" s="218" t="s">
        <v>2293</v>
      </c>
      <c r="F725" s="219"/>
      <c r="G725" s="219" t="s">
        <v>51</v>
      </c>
    </row>
    <row r="726" spans="1:7">
      <c r="A726" s="216">
        <v>730</v>
      </c>
      <c r="B726" s="217" t="s">
        <v>8315</v>
      </c>
      <c r="C726" s="218" t="s">
        <v>2294</v>
      </c>
      <c r="D726" s="218"/>
      <c r="E726" s="218"/>
      <c r="F726" s="219"/>
      <c r="G726" s="219"/>
    </row>
    <row r="727" spans="1:7">
      <c r="A727" s="216">
        <v>731</v>
      </c>
      <c r="B727" s="207" t="s">
        <v>8316</v>
      </c>
      <c r="C727" s="218" t="s">
        <v>2295</v>
      </c>
      <c r="D727" s="218"/>
      <c r="E727" s="218"/>
      <c r="F727" s="219">
        <v>117</v>
      </c>
      <c r="G727" s="219">
        <v>117</v>
      </c>
    </row>
    <row r="728" spans="1:7">
      <c r="A728" s="216">
        <v>732</v>
      </c>
      <c r="B728" s="207" t="s">
        <v>2296</v>
      </c>
      <c r="C728" s="217" t="s">
        <v>2297</v>
      </c>
      <c r="D728" s="218"/>
      <c r="E728" s="218" t="s">
        <v>2298</v>
      </c>
      <c r="F728" s="219"/>
      <c r="G728" s="219">
        <v>77</v>
      </c>
    </row>
    <row r="729" spans="1:7">
      <c r="A729" s="216">
        <v>733</v>
      </c>
      <c r="B729" s="207" t="s">
        <v>2299</v>
      </c>
      <c r="C729" s="217" t="s">
        <v>2300</v>
      </c>
      <c r="D729" s="218"/>
      <c r="E729" s="218" t="s">
        <v>2301</v>
      </c>
      <c r="F729" s="219"/>
      <c r="G729" s="219">
        <v>59</v>
      </c>
    </row>
    <row r="730" spans="1:7">
      <c r="A730" s="216">
        <v>734</v>
      </c>
      <c r="B730" s="207" t="s">
        <v>2302</v>
      </c>
      <c r="C730" s="218" t="s">
        <v>2303</v>
      </c>
      <c r="D730" s="218"/>
      <c r="E730" s="218"/>
      <c r="F730" s="219">
        <v>60</v>
      </c>
      <c r="G730" s="219">
        <v>60</v>
      </c>
    </row>
    <row r="731" spans="1:7">
      <c r="A731" s="216">
        <v>735</v>
      </c>
      <c r="B731" s="217" t="s">
        <v>8317</v>
      </c>
      <c r="C731" s="218" t="s">
        <v>2304</v>
      </c>
      <c r="D731" s="218"/>
      <c r="E731" s="218"/>
      <c r="F731" s="219"/>
      <c r="G731" s="219"/>
    </row>
    <row r="732" spans="1:7" ht="64.5">
      <c r="A732" s="216">
        <v>736</v>
      </c>
      <c r="B732" s="207" t="s">
        <v>8318</v>
      </c>
      <c r="C732" s="218" t="s">
        <v>2305</v>
      </c>
      <c r="D732" s="218" t="s">
        <v>2306</v>
      </c>
      <c r="E732" s="218"/>
      <c r="F732" s="219">
        <v>117</v>
      </c>
      <c r="G732" s="219">
        <v>117</v>
      </c>
    </row>
    <row r="733" spans="1:7">
      <c r="A733" s="216">
        <v>737</v>
      </c>
      <c r="B733" s="207" t="s">
        <v>8319</v>
      </c>
      <c r="C733" s="218" t="s">
        <v>2307</v>
      </c>
      <c r="D733" s="218"/>
      <c r="E733" s="218"/>
      <c r="F733" s="219">
        <v>117</v>
      </c>
      <c r="G733" s="219">
        <v>117</v>
      </c>
    </row>
    <row r="734" spans="1:7" s="216" customFormat="1">
      <c r="A734" s="216">
        <v>738</v>
      </c>
      <c r="B734" s="207" t="s">
        <v>8320</v>
      </c>
      <c r="C734" s="218" t="s">
        <v>2308</v>
      </c>
      <c r="D734" s="218"/>
      <c r="E734" s="218"/>
      <c r="F734" s="219">
        <v>117</v>
      </c>
      <c r="G734" s="219">
        <v>117</v>
      </c>
    </row>
    <row r="735" spans="1:7" s="216" customFormat="1">
      <c r="A735" s="216">
        <v>739</v>
      </c>
      <c r="B735" s="207" t="s">
        <v>2309</v>
      </c>
      <c r="C735" s="218" t="s">
        <v>2310</v>
      </c>
      <c r="D735" s="218" t="s">
        <v>994</v>
      </c>
      <c r="E735" s="218" t="s">
        <v>2311</v>
      </c>
      <c r="F735" s="219"/>
      <c r="G735" s="219" t="s">
        <v>389</v>
      </c>
    </row>
    <row r="736" spans="1:7">
      <c r="A736" s="216">
        <v>740</v>
      </c>
      <c r="B736" s="217" t="s">
        <v>8321</v>
      </c>
      <c r="C736" s="218" t="s">
        <v>2312</v>
      </c>
      <c r="D736" s="218"/>
      <c r="E736" s="218"/>
      <c r="F736" s="219"/>
      <c r="G736" s="219"/>
    </row>
    <row r="737" spans="1:7">
      <c r="A737" s="216">
        <v>741</v>
      </c>
      <c r="B737" s="207" t="s">
        <v>2313</v>
      </c>
      <c r="C737" s="217" t="s">
        <v>2314</v>
      </c>
      <c r="D737" s="218" t="s">
        <v>994</v>
      </c>
      <c r="E737" s="218" t="s">
        <v>2315</v>
      </c>
      <c r="F737" s="219" t="s">
        <v>388</v>
      </c>
      <c r="G737" s="219" t="s">
        <v>389</v>
      </c>
    </row>
    <row r="738" spans="1:7">
      <c r="A738" s="216">
        <v>742</v>
      </c>
      <c r="B738" s="207" t="s">
        <v>2316</v>
      </c>
      <c r="C738" s="217" t="s">
        <v>2317</v>
      </c>
      <c r="D738" s="218"/>
      <c r="E738" s="221" t="s">
        <v>2318</v>
      </c>
      <c r="F738" s="219"/>
      <c r="G738" s="219" t="s">
        <v>380</v>
      </c>
    </row>
    <row r="739" spans="1:7">
      <c r="A739" s="216">
        <v>743</v>
      </c>
      <c r="B739" s="207" t="s">
        <v>2319</v>
      </c>
      <c r="C739" s="217" t="s">
        <v>2320</v>
      </c>
      <c r="D739" s="218"/>
      <c r="E739" s="218" t="s">
        <v>2321</v>
      </c>
      <c r="F739" s="219"/>
      <c r="G739" s="219" t="s">
        <v>381</v>
      </c>
    </row>
    <row r="740" spans="1:7">
      <c r="A740" s="216">
        <v>744</v>
      </c>
      <c r="B740" s="207" t="s">
        <v>2322</v>
      </c>
      <c r="C740" s="217" t="s">
        <v>2323</v>
      </c>
      <c r="D740" s="218"/>
      <c r="E740" s="218" t="s">
        <v>2324</v>
      </c>
      <c r="F740" s="219"/>
      <c r="G740" s="219" t="s">
        <v>380</v>
      </c>
    </row>
    <row r="741" spans="1:7" ht="43">
      <c r="A741" s="216">
        <v>745</v>
      </c>
      <c r="B741" s="207" t="s">
        <v>2325</v>
      </c>
      <c r="C741" s="218" t="s">
        <v>2326</v>
      </c>
      <c r="D741" s="218" t="s">
        <v>2327</v>
      </c>
      <c r="E741" s="218"/>
      <c r="F741" s="219" t="s">
        <v>379</v>
      </c>
      <c r="G741" s="219" t="s">
        <v>381</v>
      </c>
    </row>
    <row r="742" spans="1:7">
      <c r="A742" s="216">
        <v>746</v>
      </c>
      <c r="B742" s="207" t="s">
        <v>2328</v>
      </c>
      <c r="C742" s="217" t="s">
        <v>2329</v>
      </c>
      <c r="D742" s="218"/>
      <c r="E742" s="218" t="s">
        <v>2330</v>
      </c>
      <c r="F742" s="219"/>
      <c r="G742" s="219" t="s">
        <v>380</v>
      </c>
    </row>
    <row r="743" spans="1:7" s="216" customFormat="1">
      <c r="A743" s="216">
        <v>747</v>
      </c>
      <c r="B743" s="207" t="s">
        <v>2331</v>
      </c>
      <c r="C743" s="217" t="s">
        <v>2332</v>
      </c>
      <c r="D743" s="218"/>
      <c r="E743" s="218" t="s">
        <v>1528</v>
      </c>
      <c r="F743" s="219"/>
      <c r="G743" s="219">
        <v>20</v>
      </c>
    </row>
    <row r="744" spans="1:7">
      <c r="A744" s="216">
        <v>748</v>
      </c>
      <c r="B744" s="207" t="s">
        <v>8322</v>
      </c>
      <c r="C744" s="217" t="s">
        <v>2333</v>
      </c>
      <c r="D744" s="218"/>
      <c r="E744" s="218" t="s">
        <v>2334</v>
      </c>
      <c r="F744" s="219"/>
      <c r="G744" s="219">
        <v>54</v>
      </c>
    </row>
    <row r="745" spans="1:7">
      <c r="A745" s="216">
        <v>749</v>
      </c>
      <c r="B745" s="207" t="s">
        <v>2335</v>
      </c>
      <c r="C745" s="217" t="s">
        <v>2336</v>
      </c>
      <c r="D745" s="218"/>
      <c r="E745" s="218" t="s">
        <v>2337</v>
      </c>
      <c r="F745" s="219"/>
      <c r="G745" s="219">
        <v>20</v>
      </c>
    </row>
    <row r="746" spans="1:7">
      <c r="A746" s="216">
        <v>750</v>
      </c>
      <c r="B746" s="207" t="s">
        <v>2338</v>
      </c>
      <c r="C746" s="217" t="s">
        <v>2339</v>
      </c>
      <c r="D746" s="218"/>
      <c r="E746" s="218" t="s">
        <v>2340</v>
      </c>
      <c r="F746" s="219"/>
      <c r="G746" s="219" t="s">
        <v>380</v>
      </c>
    </row>
    <row r="747" spans="1:7">
      <c r="A747" s="216">
        <v>751</v>
      </c>
      <c r="B747" s="207" t="s">
        <v>2341</v>
      </c>
      <c r="C747" s="217" t="s">
        <v>2342</v>
      </c>
      <c r="D747" s="218"/>
      <c r="E747" s="218" t="s">
        <v>2343</v>
      </c>
      <c r="F747" s="219"/>
      <c r="G747" s="219">
        <v>84</v>
      </c>
    </row>
    <row r="748" spans="1:7" s="216" customFormat="1">
      <c r="A748" s="216">
        <v>752</v>
      </c>
      <c r="B748" s="217" t="s">
        <v>8323</v>
      </c>
      <c r="C748" s="218" t="s">
        <v>2344</v>
      </c>
      <c r="D748" s="218"/>
      <c r="E748" s="218"/>
      <c r="F748" s="219"/>
      <c r="G748" s="219"/>
    </row>
    <row r="749" spans="1:7">
      <c r="A749" s="216">
        <v>753</v>
      </c>
      <c r="B749" s="207" t="s">
        <v>2345</v>
      </c>
      <c r="C749" s="217" t="s">
        <v>2346</v>
      </c>
      <c r="D749" s="218"/>
      <c r="E749" s="218" t="s">
        <v>2347</v>
      </c>
      <c r="F749" s="219"/>
      <c r="G749" s="219">
        <v>48</v>
      </c>
    </row>
    <row r="750" spans="1:7">
      <c r="A750" s="216">
        <v>754</v>
      </c>
      <c r="B750" s="207" t="s">
        <v>8324</v>
      </c>
      <c r="C750" s="217" t="s">
        <v>2348</v>
      </c>
      <c r="D750" s="218"/>
      <c r="E750" s="218" t="s">
        <v>2349</v>
      </c>
      <c r="F750" s="219"/>
      <c r="G750" s="219">
        <v>77</v>
      </c>
    </row>
    <row r="751" spans="1:7">
      <c r="A751" s="216">
        <v>755</v>
      </c>
      <c r="B751" s="207" t="s">
        <v>2350</v>
      </c>
      <c r="C751" s="217" t="s">
        <v>2351</v>
      </c>
      <c r="D751" s="218"/>
      <c r="E751" s="218" t="s">
        <v>2352</v>
      </c>
      <c r="F751" s="219"/>
      <c r="G751" s="219">
        <v>114</v>
      </c>
    </row>
    <row r="752" spans="1:7">
      <c r="A752" s="216">
        <v>756</v>
      </c>
      <c r="B752" s="207" t="s">
        <v>8325</v>
      </c>
      <c r="C752" s="217" t="s">
        <v>2353</v>
      </c>
      <c r="D752" s="218"/>
      <c r="E752" s="218" t="s">
        <v>2354</v>
      </c>
      <c r="F752" s="219"/>
      <c r="G752" s="219">
        <v>77</v>
      </c>
    </row>
    <row r="753" spans="1:7">
      <c r="A753" s="216">
        <v>757</v>
      </c>
      <c r="B753" s="207" t="s">
        <v>8326</v>
      </c>
      <c r="C753" s="217" t="s">
        <v>2355</v>
      </c>
      <c r="D753" s="218" t="s">
        <v>2356</v>
      </c>
      <c r="E753" s="218" t="s">
        <v>2357</v>
      </c>
      <c r="F753" s="219"/>
      <c r="G753" s="219" t="s">
        <v>386</v>
      </c>
    </row>
    <row r="754" spans="1:7" ht="24" customHeight="1">
      <c r="A754" s="216">
        <v>758</v>
      </c>
      <c r="B754" s="207" t="s">
        <v>8327</v>
      </c>
      <c r="C754" s="217" t="s">
        <v>2358</v>
      </c>
      <c r="D754" s="218" t="s">
        <v>2356</v>
      </c>
      <c r="E754" s="218" t="s">
        <v>2359</v>
      </c>
      <c r="F754" s="219"/>
      <c r="G754" s="219" t="s">
        <v>386</v>
      </c>
    </row>
    <row r="755" spans="1:7">
      <c r="A755" s="216">
        <v>759</v>
      </c>
      <c r="B755" s="207" t="s">
        <v>8328</v>
      </c>
      <c r="C755" s="217" t="s">
        <v>2360</v>
      </c>
      <c r="D755" s="218"/>
      <c r="E755" s="218" t="s">
        <v>2361</v>
      </c>
      <c r="F755" s="219"/>
      <c r="G755" s="219">
        <v>77</v>
      </c>
    </row>
    <row r="756" spans="1:7">
      <c r="A756" s="216">
        <v>760</v>
      </c>
      <c r="B756" s="207" t="s">
        <v>8329</v>
      </c>
      <c r="C756" s="217" t="s">
        <v>2362</v>
      </c>
      <c r="D756" s="218"/>
      <c r="E756" s="218" t="s">
        <v>2363</v>
      </c>
      <c r="F756" s="219"/>
      <c r="G756" s="219">
        <v>55</v>
      </c>
    </row>
    <row r="757" spans="1:7">
      <c r="A757" s="216">
        <v>761</v>
      </c>
      <c r="B757" s="207" t="s">
        <v>8330</v>
      </c>
      <c r="C757" s="217" t="s">
        <v>2364</v>
      </c>
      <c r="D757" s="218"/>
      <c r="E757" s="218" t="s">
        <v>2365</v>
      </c>
      <c r="F757" s="219"/>
      <c r="G757" s="219">
        <v>77</v>
      </c>
    </row>
    <row r="758" spans="1:7">
      <c r="A758" s="216">
        <v>762</v>
      </c>
      <c r="B758" s="207" t="s">
        <v>8331</v>
      </c>
      <c r="C758" s="217" t="s">
        <v>2366</v>
      </c>
      <c r="D758" s="218"/>
      <c r="E758" s="218" t="s">
        <v>2367</v>
      </c>
      <c r="F758" s="219"/>
      <c r="G758" s="219">
        <v>54</v>
      </c>
    </row>
    <row r="759" spans="1:7">
      <c r="A759" s="216">
        <v>763</v>
      </c>
      <c r="B759" s="217" t="s">
        <v>8332</v>
      </c>
      <c r="C759" s="218" t="s">
        <v>2368</v>
      </c>
      <c r="D759" s="218"/>
      <c r="E759" s="218"/>
      <c r="F759" s="216"/>
      <c r="G759" s="216"/>
    </row>
    <row r="760" spans="1:7">
      <c r="A760" s="216">
        <v>764</v>
      </c>
      <c r="B760" s="217" t="s">
        <v>8333</v>
      </c>
      <c r="C760" s="218" t="s">
        <v>2369</v>
      </c>
      <c r="D760" s="218"/>
      <c r="E760" s="218"/>
      <c r="F760" s="216"/>
      <c r="G760" s="216"/>
    </row>
    <row r="761" spans="1:7">
      <c r="A761" s="216">
        <v>765</v>
      </c>
      <c r="B761" s="207" t="s">
        <v>2370</v>
      </c>
      <c r="C761" s="217" t="s">
        <v>2371</v>
      </c>
      <c r="D761" s="218"/>
      <c r="E761" s="221" t="s">
        <v>2372</v>
      </c>
      <c r="F761" s="219"/>
      <c r="G761" s="219">
        <v>18</v>
      </c>
    </row>
    <row r="762" spans="1:7">
      <c r="A762" s="216">
        <v>766</v>
      </c>
      <c r="B762" s="207" t="s">
        <v>8334</v>
      </c>
      <c r="C762" s="217" t="s">
        <v>2373</v>
      </c>
      <c r="D762" s="218"/>
      <c r="E762" s="218" t="s">
        <v>2374</v>
      </c>
      <c r="F762" s="219"/>
      <c r="G762" s="219">
        <v>55</v>
      </c>
    </row>
    <row r="763" spans="1:7">
      <c r="A763" s="216">
        <v>767</v>
      </c>
      <c r="B763" s="207" t="s">
        <v>2375</v>
      </c>
      <c r="C763" s="218" t="s">
        <v>2376</v>
      </c>
      <c r="D763" s="218"/>
      <c r="E763" s="218"/>
      <c r="F763" s="219" t="s">
        <v>582</v>
      </c>
      <c r="G763" s="219" t="s">
        <v>582</v>
      </c>
    </row>
    <row r="764" spans="1:7">
      <c r="A764" s="216">
        <v>768</v>
      </c>
      <c r="B764" s="217" t="s">
        <v>8335</v>
      </c>
      <c r="C764" s="218" t="s">
        <v>2377</v>
      </c>
      <c r="D764" s="218"/>
      <c r="E764" s="218"/>
      <c r="F764" s="216"/>
      <c r="G764" s="216"/>
    </row>
    <row r="765" spans="1:7">
      <c r="A765" s="216">
        <v>769</v>
      </c>
      <c r="B765" s="207" t="s">
        <v>2378</v>
      </c>
      <c r="C765" s="217" t="s">
        <v>2379</v>
      </c>
      <c r="D765" s="218"/>
      <c r="E765" s="218" t="s">
        <v>2380</v>
      </c>
      <c r="F765" s="219"/>
      <c r="G765" s="219" t="s">
        <v>582</v>
      </c>
    </row>
    <row r="766" spans="1:7">
      <c r="A766" s="216">
        <v>770</v>
      </c>
      <c r="B766" s="207" t="s">
        <v>2381</v>
      </c>
      <c r="C766" s="217" t="s">
        <v>2382</v>
      </c>
      <c r="D766" s="218"/>
      <c r="E766" s="218" t="s">
        <v>2383</v>
      </c>
      <c r="F766" s="219"/>
      <c r="G766" s="219" t="s">
        <v>582</v>
      </c>
    </row>
    <row r="767" spans="1:7">
      <c r="A767" s="216">
        <v>771</v>
      </c>
      <c r="B767" s="207" t="s">
        <v>2384</v>
      </c>
      <c r="C767" s="217" t="s">
        <v>2385</v>
      </c>
      <c r="D767" s="218"/>
      <c r="E767" s="218" t="s">
        <v>2386</v>
      </c>
      <c r="F767" s="219"/>
      <c r="G767" s="219" t="s">
        <v>582</v>
      </c>
    </row>
    <row r="768" spans="1:7">
      <c r="A768" s="216">
        <v>772</v>
      </c>
      <c r="B768" s="207" t="s">
        <v>2387</v>
      </c>
      <c r="C768" s="217" t="s">
        <v>2388</v>
      </c>
      <c r="D768" s="218" t="s">
        <v>2389</v>
      </c>
      <c r="E768" s="218" t="s">
        <v>2390</v>
      </c>
      <c r="F768" s="219" t="s">
        <v>582</v>
      </c>
      <c r="G768" s="219" t="s">
        <v>582</v>
      </c>
    </row>
    <row r="769" spans="1:7">
      <c r="A769" s="216">
        <v>773</v>
      </c>
      <c r="B769" s="207" t="s">
        <v>2391</v>
      </c>
      <c r="C769" s="217" t="s">
        <v>2392</v>
      </c>
      <c r="D769" s="218"/>
      <c r="E769" s="218" t="s">
        <v>2393</v>
      </c>
      <c r="F769" s="219"/>
      <c r="G769" s="219">
        <v>114</v>
      </c>
    </row>
    <row r="770" spans="1:7" s="216" customFormat="1">
      <c r="A770" s="216">
        <v>774</v>
      </c>
      <c r="B770" s="218" t="s">
        <v>2394</v>
      </c>
      <c r="C770" s="218" t="s">
        <v>8336</v>
      </c>
      <c r="D770" s="218"/>
      <c r="E770" s="218"/>
      <c r="F770" s="219">
        <v>111</v>
      </c>
      <c r="G770" s="219" t="s">
        <v>54</v>
      </c>
    </row>
    <row r="771" spans="1:7">
      <c r="A771" s="216">
        <v>775</v>
      </c>
      <c r="B771" s="217" t="s">
        <v>8337</v>
      </c>
      <c r="C771" s="218" t="s">
        <v>2395</v>
      </c>
      <c r="D771" s="218"/>
      <c r="E771" s="218"/>
      <c r="F771" s="219"/>
      <c r="G771" s="219"/>
    </row>
    <row r="772" spans="1:7">
      <c r="A772" s="216">
        <v>776</v>
      </c>
      <c r="B772" s="207" t="s">
        <v>2396</v>
      </c>
      <c r="C772" s="218" t="s">
        <v>2397</v>
      </c>
      <c r="D772" s="218"/>
      <c r="E772" s="218"/>
      <c r="F772" s="219" t="s">
        <v>52</v>
      </c>
      <c r="G772" s="219" t="s">
        <v>53</v>
      </c>
    </row>
    <row r="773" spans="1:7">
      <c r="A773" s="216">
        <v>777</v>
      </c>
      <c r="B773" s="207" t="s">
        <v>2398</v>
      </c>
      <c r="C773" s="217" t="s">
        <v>2399</v>
      </c>
      <c r="D773" s="218"/>
      <c r="E773" s="218" t="s">
        <v>2400</v>
      </c>
      <c r="F773" s="219"/>
      <c r="G773" s="219" t="s">
        <v>51</v>
      </c>
    </row>
    <row r="774" spans="1:7">
      <c r="A774" s="216">
        <v>778</v>
      </c>
      <c r="B774" s="207" t="s">
        <v>2401</v>
      </c>
      <c r="C774" s="217" t="s">
        <v>2402</v>
      </c>
      <c r="D774" s="218"/>
      <c r="E774" s="218" t="s">
        <v>2403</v>
      </c>
      <c r="F774" s="219"/>
      <c r="G774" s="219">
        <v>55</v>
      </c>
    </row>
    <row r="775" spans="1:7" s="216" customFormat="1">
      <c r="A775" s="216">
        <v>779</v>
      </c>
      <c r="B775" s="207" t="s">
        <v>8338</v>
      </c>
      <c r="C775" s="218" t="s">
        <v>2404</v>
      </c>
      <c r="D775" s="218"/>
      <c r="E775" s="218"/>
      <c r="F775" s="219">
        <v>111</v>
      </c>
      <c r="G775" s="219" t="s">
        <v>54</v>
      </c>
    </row>
    <row r="776" spans="1:7" ht="24" customHeight="1">
      <c r="A776" s="216">
        <v>780</v>
      </c>
      <c r="B776" s="207" t="s">
        <v>2405</v>
      </c>
      <c r="C776" s="218" t="s">
        <v>2406</v>
      </c>
      <c r="D776" s="218"/>
      <c r="E776" s="218"/>
      <c r="F776" s="219">
        <v>115</v>
      </c>
      <c r="G776" s="219">
        <v>115</v>
      </c>
    </row>
    <row r="777" spans="1:7" ht="24" customHeight="1">
      <c r="A777" s="216">
        <v>781</v>
      </c>
      <c r="B777" s="207" t="s">
        <v>2407</v>
      </c>
      <c r="C777" s="218" t="s">
        <v>2408</v>
      </c>
      <c r="D777" s="218"/>
      <c r="E777" s="218" t="s">
        <v>2409</v>
      </c>
      <c r="F777" s="219"/>
      <c r="G777" s="219">
        <v>19</v>
      </c>
    </row>
    <row r="778" spans="1:7">
      <c r="A778" s="216">
        <v>782</v>
      </c>
      <c r="B778" s="207" t="s">
        <v>8339</v>
      </c>
      <c r="C778" s="218" t="s">
        <v>2410</v>
      </c>
      <c r="D778" s="218" t="s">
        <v>2411</v>
      </c>
      <c r="E778" s="218"/>
      <c r="F778" s="219">
        <v>111</v>
      </c>
      <c r="G778" s="219" t="s">
        <v>54</v>
      </c>
    </row>
    <row r="779" spans="1:7">
      <c r="A779" s="216">
        <v>783</v>
      </c>
      <c r="B779" s="207" t="s">
        <v>2412</v>
      </c>
      <c r="C779" s="218" t="s">
        <v>2413</v>
      </c>
      <c r="D779" s="218"/>
      <c r="E779" s="218"/>
      <c r="F779" s="219">
        <v>60</v>
      </c>
      <c r="G779" s="219">
        <v>60</v>
      </c>
    </row>
    <row r="780" spans="1:7" s="216" customFormat="1">
      <c r="A780" s="216">
        <v>784</v>
      </c>
      <c r="B780" s="217" t="s">
        <v>8340</v>
      </c>
      <c r="C780" s="218" t="s">
        <v>2414</v>
      </c>
      <c r="D780" s="218"/>
      <c r="E780" s="218"/>
      <c r="F780" s="219"/>
      <c r="G780" s="219"/>
    </row>
    <row r="781" spans="1:7" s="216" customFormat="1">
      <c r="A781" s="216">
        <v>785</v>
      </c>
      <c r="B781" s="207" t="s">
        <v>2415</v>
      </c>
      <c r="C781" s="217" t="s">
        <v>2416</v>
      </c>
      <c r="D781" s="218"/>
      <c r="E781" s="218" t="s">
        <v>2417</v>
      </c>
      <c r="F781" s="219"/>
      <c r="G781" s="219">
        <v>20</v>
      </c>
    </row>
    <row r="782" spans="1:7">
      <c r="A782" s="216">
        <v>786</v>
      </c>
      <c r="B782" s="207" t="s">
        <v>2418</v>
      </c>
      <c r="C782" s="217" t="s">
        <v>2419</v>
      </c>
      <c r="D782" s="218"/>
      <c r="E782" s="218" t="s">
        <v>2420</v>
      </c>
      <c r="F782" s="219"/>
      <c r="G782" s="219">
        <v>78</v>
      </c>
    </row>
    <row r="783" spans="1:7" s="216" customFormat="1">
      <c r="A783" s="216">
        <v>787</v>
      </c>
      <c r="B783" s="207" t="s">
        <v>2421</v>
      </c>
      <c r="C783" s="217" t="s">
        <v>2422</v>
      </c>
      <c r="D783" s="218"/>
      <c r="E783" s="218" t="s">
        <v>2423</v>
      </c>
      <c r="F783" s="219"/>
      <c r="G783" s="219" t="s">
        <v>380</v>
      </c>
    </row>
    <row r="784" spans="1:7" s="216" customFormat="1">
      <c r="A784" s="216">
        <v>788</v>
      </c>
      <c r="B784" s="207" t="s">
        <v>2424</v>
      </c>
      <c r="C784" s="217" t="s">
        <v>2425</v>
      </c>
      <c r="D784" s="218"/>
      <c r="E784" s="218" t="s">
        <v>2426</v>
      </c>
      <c r="F784" s="219"/>
      <c r="G784" s="219">
        <v>20</v>
      </c>
    </row>
    <row r="785" spans="1:7">
      <c r="A785" s="216">
        <v>789</v>
      </c>
      <c r="B785" s="207" t="s">
        <v>2427</v>
      </c>
      <c r="C785" s="217" t="s">
        <v>2428</v>
      </c>
      <c r="D785" s="218"/>
      <c r="E785" s="218" t="s">
        <v>2429</v>
      </c>
      <c r="F785" s="219"/>
      <c r="G785" s="219">
        <v>81</v>
      </c>
    </row>
    <row r="786" spans="1:7">
      <c r="A786" s="216">
        <v>790</v>
      </c>
      <c r="B786" s="207" t="s">
        <v>2430</v>
      </c>
      <c r="C786" s="217" t="s">
        <v>2431</v>
      </c>
      <c r="D786" s="218"/>
      <c r="E786" s="218" t="s">
        <v>2432</v>
      </c>
      <c r="F786" s="219"/>
      <c r="G786" s="219" t="s">
        <v>380</v>
      </c>
    </row>
    <row r="787" spans="1:7">
      <c r="A787" s="216">
        <v>791</v>
      </c>
      <c r="B787" s="207" t="s">
        <v>2433</v>
      </c>
      <c r="C787" s="217" t="s">
        <v>2434</v>
      </c>
      <c r="D787" s="218"/>
      <c r="E787" s="218" t="s">
        <v>2435</v>
      </c>
      <c r="F787" s="219"/>
      <c r="G787" s="219">
        <v>55</v>
      </c>
    </row>
    <row r="788" spans="1:7">
      <c r="A788" s="216">
        <v>792</v>
      </c>
      <c r="B788" s="207" t="s">
        <v>2436</v>
      </c>
      <c r="C788" s="217" t="s">
        <v>2437</v>
      </c>
      <c r="D788" s="218"/>
      <c r="E788" s="218" t="s">
        <v>2438</v>
      </c>
      <c r="F788" s="219"/>
      <c r="G788" s="219">
        <v>114</v>
      </c>
    </row>
    <row r="789" spans="1:7" s="216" customFormat="1">
      <c r="A789" s="216">
        <v>793</v>
      </c>
      <c r="B789" s="207" t="s">
        <v>2439</v>
      </c>
      <c r="C789" s="217" t="s">
        <v>2440</v>
      </c>
      <c r="D789" s="218"/>
      <c r="E789" s="218" t="s">
        <v>2441</v>
      </c>
      <c r="F789" s="219"/>
      <c r="G789" s="219">
        <v>84</v>
      </c>
    </row>
    <row r="790" spans="1:7">
      <c r="A790" s="216">
        <v>794</v>
      </c>
      <c r="B790" s="207" t="s">
        <v>2442</v>
      </c>
      <c r="C790" s="217" t="s">
        <v>2443</v>
      </c>
      <c r="D790" s="218"/>
      <c r="E790" s="218" t="s">
        <v>2444</v>
      </c>
      <c r="F790" s="219"/>
      <c r="G790" s="219">
        <v>60</v>
      </c>
    </row>
    <row r="791" spans="1:7">
      <c r="A791" s="216">
        <v>795</v>
      </c>
      <c r="B791" s="207" t="s">
        <v>2445</v>
      </c>
      <c r="C791" s="218" t="s">
        <v>2446</v>
      </c>
      <c r="D791" s="218"/>
      <c r="E791" s="218"/>
      <c r="F791" s="219">
        <v>60</v>
      </c>
      <c r="G791" s="219">
        <v>60</v>
      </c>
    </row>
    <row r="792" spans="1:7">
      <c r="A792" s="216">
        <v>797</v>
      </c>
      <c r="B792" s="207" t="s">
        <v>8341</v>
      </c>
      <c r="C792" s="218" t="s">
        <v>2447</v>
      </c>
      <c r="D792" s="218"/>
      <c r="E792" s="218"/>
      <c r="F792" s="219">
        <v>117</v>
      </c>
      <c r="G792" s="219">
        <v>117</v>
      </c>
    </row>
    <row r="793" spans="1:7">
      <c r="A793" s="216">
        <v>798</v>
      </c>
      <c r="B793" s="207" t="s">
        <v>8342</v>
      </c>
      <c r="C793" s="217" t="s">
        <v>2448</v>
      </c>
      <c r="D793" s="218"/>
      <c r="E793" s="218" t="s">
        <v>2449</v>
      </c>
      <c r="F793" s="219"/>
      <c r="G793" s="219">
        <v>59</v>
      </c>
    </row>
    <row r="794" spans="1:7">
      <c r="A794" s="216">
        <v>799</v>
      </c>
      <c r="B794" s="207" t="s">
        <v>2450</v>
      </c>
      <c r="C794" s="218" t="s">
        <v>2451</v>
      </c>
      <c r="D794" s="218"/>
      <c r="E794" s="218"/>
      <c r="F794" s="219">
        <v>114</v>
      </c>
      <c r="G794" s="219">
        <v>114</v>
      </c>
    </row>
    <row r="795" spans="1:7" s="216" customFormat="1">
      <c r="A795" s="216">
        <v>800</v>
      </c>
      <c r="B795" s="218" t="s">
        <v>8343</v>
      </c>
      <c r="C795" s="218" t="s">
        <v>2452</v>
      </c>
      <c r="D795" s="218"/>
      <c r="E795" s="218"/>
      <c r="F795" s="219">
        <v>111</v>
      </c>
      <c r="G795" s="219" t="s">
        <v>54</v>
      </c>
    </row>
    <row r="796" spans="1:7" ht="22.5" customHeight="1">
      <c r="A796" s="216">
        <v>801</v>
      </c>
      <c r="B796" s="217" t="s">
        <v>2453</v>
      </c>
      <c r="C796" s="218" t="s">
        <v>2454</v>
      </c>
      <c r="D796" s="218"/>
      <c r="E796" s="218"/>
      <c r="F796" s="219"/>
      <c r="G796" s="219"/>
    </row>
    <row r="797" spans="1:7">
      <c r="A797" s="216">
        <v>802</v>
      </c>
      <c r="B797" s="207" t="s">
        <v>2455</v>
      </c>
      <c r="C797" s="217" t="s">
        <v>2456</v>
      </c>
      <c r="D797" s="218"/>
      <c r="E797" s="218" t="s">
        <v>2457</v>
      </c>
      <c r="F797" s="219"/>
      <c r="G797" s="219">
        <v>48</v>
      </c>
    </row>
    <row r="798" spans="1:7">
      <c r="A798" s="216">
        <v>803</v>
      </c>
      <c r="B798" s="207" t="s">
        <v>2458</v>
      </c>
      <c r="C798" s="217" t="s">
        <v>2459</v>
      </c>
      <c r="D798" s="218"/>
      <c r="E798" s="218" t="s">
        <v>2460</v>
      </c>
      <c r="F798" s="219"/>
      <c r="G798" s="219">
        <v>117</v>
      </c>
    </row>
    <row r="799" spans="1:7">
      <c r="A799" s="216">
        <v>804</v>
      </c>
      <c r="B799" s="207" t="s">
        <v>2461</v>
      </c>
      <c r="C799" s="217" t="s">
        <v>2462</v>
      </c>
      <c r="D799" s="218"/>
      <c r="E799" s="218" t="s">
        <v>2463</v>
      </c>
      <c r="F799" s="219"/>
      <c r="G799" s="219">
        <v>117</v>
      </c>
    </row>
    <row r="800" spans="1:7">
      <c r="A800" s="216">
        <v>805</v>
      </c>
      <c r="B800" s="207" t="s">
        <v>2464</v>
      </c>
      <c r="C800" s="218" t="s">
        <v>2465</v>
      </c>
      <c r="D800" s="218"/>
      <c r="E800" s="218"/>
      <c r="F800" s="219">
        <v>117</v>
      </c>
      <c r="G800" s="219">
        <v>117</v>
      </c>
    </row>
    <row r="801" spans="1:7">
      <c r="A801" s="216">
        <v>806</v>
      </c>
      <c r="B801" s="207" t="s">
        <v>2466</v>
      </c>
      <c r="C801" s="217" t="s">
        <v>2467</v>
      </c>
      <c r="D801" s="218"/>
      <c r="E801" s="218" t="s">
        <v>2468</v>
      </c>
      <c r="F801" s="219"/>
      <c r="G801" s="219">
        <v>117</v>
      </c>
    </row>
    <row r="802" spans="1:7">
      <c r="A802" s="216">
        <v>807</v>
      </c>
      <c r="B802" s="207" t="s">
        <v>2469</v>
      </c>
      <c r="C802" s="217" t="s">
        <v>2469</v>
      </c>
      <c r="D802" s="218"/>
      <c r="E802" s="218" t="s">
        <v>2470</v>
      </c>
      <c r="F802" s="219"/>
      <c r="G802" s="219">
        <v>18</v>
      </c>
    </row>
    <row r="803" spans="1:7">
      <c r="A803" s="216">
        <v>808</v>
      </c>
      <c r="B803" s="207" t="s">
        <v>8344</v>
      </c>
      <c r="C803" s="218" t="s">
        <v>2471</v>
      </c>
      <c r="D803" s="218"/>
      <c r="E803" s="218"/>
      <c r="F803" s="219">
        <v>117</v>
      </c>
      <c r="G803" s="219">
        <v>117</v>
      </c>
    </row>
    <row r="804" spans="1:7">
      <c r="A804" s="216">
        <v>809</v>
      </c>
      <c r="B804" s="217" t="s">
        <v>8345</v>
      </c>
      <c r="C804" s="218" t="s">
        <v>2472</v>
      </c>
      <c r="D804" s="218"/>
      <c r="E804" s="218"/>
      <c r="F804" s="219"/>
      <c r="G804" s="219"/>
    </row>
    <row r="805" spans="1:7">
      <c r="A805" s="216">
        <v>810</v>
      </c>
      <c r="B805" s="207" t="s">
        <v>2473</v>
      </c>
      <c r="C805" s="217" t="s">
        <v>2474</v>
      </c>
      <c r="D805" s="218"/>
      <c r="E805" s="218" t="s">
        <v>2475</v>
      </c>
      <c r="F805" s="219">
        <v>117</v>
      </c>
      <c r="G805" s="219">
        <v>117</v>
      </c>
    </row>
    <row r="806" spans="1:7">
      <c r="A806" s="216">
        <v>811</v>
      </c>
      <c r="B806" s="207" t="s">
        <v>2476</v>
      </c>
      <c r="C806" s="218" t="s">
        <v>2477</v>
      </c>
      <c r="D806" s="218"/>
      <c r="E806" s="218"/>
      <c r="F806" s="219">
        <v>117</v>
      </c>
      <c r="G806" s="219">
        <v>117</v>
      </c>
    </row>
    <row r="807" spans="1:7">
      <c r="A807" s="216">
        <v>812</v>
      </c>
      <c r="B807" s="207" t="s">
        <v>2478</v>
      </c>
      <c r="C807" s="218" t="s">
        <v>2479</v>
      </c>
      <c r="D807" s="218"/>
      <c r="E807" s="218" t="s">
        <v>2480</v>
      </c>
      <c r="F807" s="219"/>
      <c r="G807" s="219">
        <v>117</v>
      </c>
    </row>
    <row r="808" spans="1:7">
      <c r="A808" s="216">
        <v>813</v>
      </c>
      <c r="B808" s="207" t="s">
        <v>2481</v>
      </c>
      <c r="C808" s="217" t="s">
        <v>2482</v>
      </c>
      <c r="D808" s="218"/>
      <c r="E808" s="218" t="s">
        <v>2483</v>
      </c>
      <c r="F808" s="219">
        <v>117</v>
      </c>
      <c r="G808" s="219">
        <v>117</v>
      </c>
    </row>
    <row r="809" spans="1:7">
      <c r="A809" s="216">
        <v>814</v>
      </c>
      <c r="B809" s="217" t="s">
        <v>2484</v>
      </c>
      <c r="C809" s="218" t="s">
        <v>2485</v>
      </c>
      <c r="D809" s="218"/>
      <c r="E809" s="218"/>
      <c r="F809" s="219"/>
      <c r="G809" s="219"/>
    </row>
    <row r="810" spans="1:7">
      <c r="A810" s="216">
        <v>815</v>
      </c>
      <c r="B810" s="207" t="s">
        <v>2486</v>
      </c>
      <c r="C810" s="218" t="s">
        <v>2487</v>
      </c>
      <c r="D810" s="218"/>
      <c r="E810" s="218"/>
      <c r="F810" s="219">
        <v>117</v>
      </c>
      <c r="G810" s="219">
        <v>117</v>
      </c>
    </row>
    <row r="811" spans="1:7">
      <c r="A811" s="216">
        <v>816</v>
      </c>
      <c r="B811" s="207" t="s">
        <v>2488</v>
      </c>
      <c r="C811" s="217" t="s">
        <v>2489</v>
      </c>
      <c r="D811" s="218"/>
      <c r="E811" s="218" t="s">
        <v>2490</v>
      </c>
      <c r="F811" s="219"/>
      <c r="G811" s="219">
        <v>114</v>
      </c>
    </row>
    <row r="812" spans="1:7">
      <c r="A812" s="216">
        <v>817</v>
      </c>
      <c r="B812" s="207" t="s">
        <v>2491</v>
      </c>
      <c r="C812" s="217" t="s">
        <v>2492</v>
      </c>
      <c r="D812" s="218"/>
      <c r="E812" s="218" t="s">
        <v>2493</v>
      </c>
      <c r="F812" s="219"/>
      <c r="G812" s="219" t="s">
        <v>380</v>
      </c>
    </row>
    <row r="813" spans="1:7">
      <c r="A813" s="216">
        <v>818</v>
      </c>
      <c r="B813" s="217" t="s">
        <v>8346</v>
      </c>
      <c r="C813" s="218" t="s">
        <v>2494</v>
      </c>
      <c r="D813" s="218"/>
      <c r="E813" s="218"/>
      <c r="F813" s="219"/>
      <c r="G813" s="219"/>
    </row>
    <row r="814" spans="1:7">
      <c r="A814" s="216">
        <v>819</v>
      </c>
      <c r="B814" s="207" t="s">
        <v>2495</v>
      </c>
      <c r="C814" s="217" t="s">
        <v>2496</v>
      </c>
      <c r="D814" s="218"/>
      <c r="E814" s="218" t="s">
        <v>2497</v>
      </c>
      <c r="F814" s="219"/>
      <c r="G814" s="219">
        <v>18</v>
      </c>
    </row>
    <row r="815" spans="1:7">
      <c r="A815" s="216">
        <v>820</v>
      </c>
      <c r="B815" s="207" t="s">
        <v>2498</v>
      </c>
      <c r="C815" s="217" t="s">
        <v>2499</v>
      </c>
      <c r="D815" s="218"/>
      <c r="E815" s="218" t="s">
        <v>2500</v>
      </c>
      <c r="F815" s="219"/>
      <c r="G815" s="219"/>
    </row>
    <row r="816" spans="1:7">
      <c r="A816" s="216">
        <v>821</v>
      </c>
      <c r="B816" s="207" t="s">
        <v>2501</v>
      </c>
      <c r="C816" s="217" t="s">
        <v>2502</v>
      </c>
      <c r="D816" s="218"/>
      <c r="E816" s="218" t="s">
        <v>2503</v>
      </c>
      <c r="F816" s="219"/>
      <c r="G816" s="219">
        <v>18</v>
      </c>
    </row>
    <row r="817" spans="1:7">
      <c r="A817" s="216">
        <v>822</v>
      </c>
      <c r="B817" s="207" t="s">
        <v>2504</v>
      </c>
      <c r="C817" s="217" t="s">
        <v>2505</v>
      </c>
      <c r="D817" s="218"/>
      <c r="E817" s="218" t="s">
        <v>2506</v>
      </c>
      <c r="F817" s="219"/>
      <c r="G817" s="219">
        <v>18</v>
      </c>
    </row>
    <row r="818" spans="1:7">
      <c r="A818" s="216">
        <v>823</v>
      </c>
      <c r="B818" s="207" t="s">
        <v>2507</v>
      </c>
      <c r="C818" s="218" t="s">
        <v>2508</v>
      </c>
      <c r="D818" s="218"/>
      <c r="E818" s="218"/>
      <c r="F818" s="219">
        <v>16</v>
      </c>
      <c r="G818" s="219">
        <v>17</v>
      </c>
    </row>
    <row r="819" spans="1:7">
      <c r="A819" s="216">
        <v>824</v>
      </c>
      <c r="B819" s="207" t="s">
        <v>2509</v>
      </c>
      <c r="C819" s="217" t="s">
        <v>2510</v>
      </c>
      <c r="D819" s="218"/>
      <c r="E819" s="218" t="s">
        <v>2511</v>
      </c>
      <c r="F819" s="219"/>
      <c r="G819" s="219">
        <v>18</v>
      </c>
    </row>
    <row r="820" spans="1:7">
      <c r="A820" s="216">
        <v>825</v>
      </c>
      <c r="B820" s="207" t="s">
        <v>2512</v>
      </c>
      <c r="C820" s="217" t="s">
        <v>2513</v>
      </c>
      <c r="D820" s="218"/>
      <c r="E820" s="218" t="s">
        <v>2514</v>
      </c>
      <c r="F820" s="219"/>
      <c r="G820" s="219">
        <v>18</v>
      </c>
    </row>
    <row r="821" spans="1:7">
      <c r="A821" s="216">
        <v>826</v>
      </c>
      <c r="B821" s="207" t="s">
        <v>2515</v>
      </c>
      <c r="C821" s="217" t="s">
        <v>2516</v>
      </c>
      <c r="D821" s="218"/>
      <c r="E821" s="218" t="s">
        <v>2517</v>
      </c>
      <c r="F821" s="219"/>
      <c r="G821" s="219">
        <v>18</v>
      </c>
    </row>
    <row r="822" spans="1:7">
      <c r="A822" s="216">
        <v>827</v>
      </c>
      <c r="B822" s="207" t="s">
        <v>2518</v>
      </c>
      <c r="C822" s="217" t="s">
        <v>2519</v>
      </c>
      <c r="D822" s="218"/>
      <c r="E822" s="218" t="s">
        <v>2520</v>
      </c>
      <c r="F822" s="219"/>
      <c r="G822" s="219">
        <v>18</v>
      </c>
    </row>
    <row r="823" spans="1:7">
      <c r="A823" s="216">
        <v>828</v>
      </c>
      <c r="B823" s="207" t="s">
        <v>2521</v>
      </c>
      <c r="C823" s="217" t="s">
        <v>2522</v>
      </c>
      <c r="D823" s="218"/>
      <c r="E823" s="218" t="s">
        <v>2523</v>
      </c>
      <c r="F823" s="219"/>
      <c r="G823" s="219">
        <v>18</v>
      </c>
    </row>
    <row r="824" spans="1:7">
      <c r="A824" s="216">
        <v>829</v>
      </c>
      <c r="B824" s="207" t="s">
        <v>2524</v>
      </c>
      <c r="C824" s="217" t="s">
        <v>2525</v>
      </c>
      <c r="D824" s="218"/>
      <c r="E824" s="218" t="s">
        <v>2526</v>
      </c>
      <c r="F824" s="219"/>
      <c r="G824" s="219">
        <v>18</v>
      </c>
    </row>
    <row r="825" spans="1:7">
      <c r="A825" s="216">
        <v>830</v>
      </c>
      <c r="B825" s="207" t="s">
        <v>2527</v>
      </c>
      <c r="C825" s="217" t="s">
        <v>2528</v>
      </c>
      <c r="D825" s="218"/>
      <c r="E825" s="218" t="s">
        <v>2529</v>
      </c>
      <c r="F825" s="219"/>
      <c r="G825" s="219">
        <v>78</v>
      </c>
    </row>
    <row r="826" spans="1:7">
      <c r="A826" s="216">
        <v>831</v>
      </c>
      <c r="B826" s="207" t="s">
        <v>8347</v>
      </c>
      <c r="C826" s="217" t="s">
        <v>2530</v>
      </c>
      <c r="D826" s="218"/>
      <c r="E826" s="218" t="s">
        <v>2531</v>
      </c>
      <c r="F826" s="219"/>
      <c r="G826" s="219">
        <v>46</v>
      </c>
    </row>
    <row r="827" spans="1:7">
      <c r="A827" s="216">
        <v>832</v>
      </c>
      <c r="B827" s="207" t="s">
        <v>2532</v>
      </c>
      <c r="C827" s="217" t="s">
        <v>2533</v>
      </c>
      <c r="D827" s="218"/>
      <c r="E827" s="218" t="s">
        <v>2534</v>
      </c>
      <c r="F827" s="219"/>
      <c r="G827" s="219">
        <v>55</v>
      </c>
    </row>
    <row r="828" spans="1:7">
      <c r="A828" s="216">
        <v>833</v>
      </c>
      <c r="B828" s="217" t="s">
        <v>8348</v>
      </c>
      <c r="C828" s="218" t="s">
        <v>2535</v>
      </c>
      <c r="D828" s="218"/>
      <c r="E828" s="218"/>
      <c r="F828" s="219"/>
      <c r="G828" s="219"/>
    </row>
    <row r="829" spans="1:7">
      <c r="A829" s="216">
        <v>834</v>
      </c>
      <c r="B829" s="217" t="s">
        <v>8349</v>
      </c>
      <c r="C829" s="218" t="s">
        <v>2536</v>
      </c>
      <c r="D829" s="218"/>
      <c r="E829" s="218"/>
      <c r="F829" s="219"/>
      <c r="G829" s="219"/>
    </row>
    <row r="830" spans="1:7">
      <c r="A830" s="216">
        <v>835</v>
      </c>
      <c r="B830" s="217" t="s">
        <v>2537</v>
      </c>
      <c r="C830" s="218" t="s">
        <v>2538</v>
      </c>
      <c r="D830" s="218"/>
      <c r="E830" s="218"/>
      <c r="F830" s="219"/>
      <c r="G830" s="219"/>
    </row>
    <row r="831" spans="1:7">
      <c r="A831" s="216">
        <v>836</v>
      </c>
      <c r="B831" s="207" t="s">
        <v>2539</v>
      </c>
      <c r="C831" s="217" t="s">
        <v>2540</v>
      </c>
      <c r="D831" s="218"/>
      <c r="E831" s="218" t="s">
        <v>2541</v>
      </c>
      <c r="F831" s="219"/>
      <c r="G831" s="219">
        <v>18</v>
      </c>
    </row>
    <row r="832" spans="1:7">
      <c r="A832" s="216">
        <v>837</v>
      </c>
      <c r="B832" s="207" t="s">
        <v>2542</v>
      </c>
      <c r="C832" s="217" t="s">
        <v>2543</v>
      </c>
      <c r="D832" s="218"/>
      <c r="E832" s="218" t="s">
        <v>2544</v>
      </c>
      <c r="F832" s="219"/>
      <c r="G832" s="219">
        <v>18</v>
      </c>
    </row>
    <row r="833" spans="1:7">
      <c r="A833" s="216">
        <v>838</v>
      </c>
      <c r="B833" s="217" t="s">
        <v>8350</v>
      </c>
      <c r="C833" s="218" t="s">
        <v>2545</v>
      </c>
      <c r="D833" s="218"/>
      <c r="E833" s="218"/>
      <c r="F833" s="219"/>
      <c r="G833" s="219"/>
    </row>
    <row r="834" spans="1:7">
      <c r="A834" s="216">
        <v>839</v>
      </c>
      <c r="B834" s="207" t="s">
        <v>8351</v>
      </c>
      <c r="C834" s="218" t="s">
        <v>2546</v>
      </c>
      <c r="D834" s="218"/>
      <c r="E834" s="218"/>
      <c r="F834" s="219">
        <v>117</v>
      </c>
      <c r="G834" s="219">
        <v>117</v>
      </c>
    </row>
    <row r="835" spans="1:7">
      <c r="A835" s="216">
        <v>840</v>
      </c>
      <c r="B835" s="207" t="s">
        <v>8352</v>
      </c>
      <c r="C835" s="217" t="s">
        <v>2547</v>
      </c>
      <c r="D835" s="218"/>
      <c r="E835" s="218" t="s">
        <v>2548</v>
      </c>
      <c r="F835" s="219"/>
      <c r="G835" s="219">
        <v>18</v>
      </c>
    </row>
    <row r="836" spans="1:7">
      <c r="A836" s="216">
        <v>841</v>
      </c>
      <c r="B836" s="207" t="s">
        <v>2549</v>
      </c>
      <c r="C836" s="217" t="s">
        <v>2550</v>
      </c>
      <c r="D836" s="218"/>
      <c r="E836" s="218" t="s">
        <v>2551</v>
      </c>
      <c r="F836" s="219"/>
      <c r="G836" s="219">
        <v>18</v>
      </c>
    </row>
    <row r="837" spans="1:7">
      <c r="A837" s="216">
        <v>842</v>
      </c>
      <c r="B837" s="207" t="s">
        <v>2552</v>
      </c>
      <c r="C837" s="217" t="s">
        <v>2553</v>
      </c>
      <c r="D837" s="218"/>
      <c r="E837" s="218" t="s">
        <v>2554</v>
      </c>
      <c r="F837" s="219"/>
      <c r="G837" s="219">
        <v>18</v>
      </c>
    </row>
    <row r="838" spans="1:7">
      <c r="A838" s="216">
        <v>843</v>
      </c>
      <c r="B838" s="207" t="s">
        <v>2555</v>
      </c>
      <c r="C838" s="217" t="s">
        <v>2556</v>
      </c>
      <c r="D838" s="218"/>
      <c r="E838" s="218" t="s">
        <v>2557</v>
      </c>
      <c r="F838" s="219"/>
      <c r="G838" s="219">
        <v>18</v>
      </c>
    </row>
    <row r="839" spans="1:7">
      <c r="A839" s="216">
        <v>844</v>
      </c>
      <c r="B839" s="207" t="s">
        <v>2558</v>
      </c>
      <c r="C839" s="217" t="s">
        <v>2559</v>
      </c>
      <c r="D839" s="218"/>
      <c r="E839" s="218" t="s">
        <v>2560</v>
      </c>
      <c r="F839" s="219"/>
      <c r="G839" s="219">
        <v>18</v>
      </c>
    </row>
    <row r="840" spans="1:7">
      <c r="A840" s="216">
        <v>845</v>
      </c>
      <c r="B840" s="207" t="s">
        <v>2561</v>
      </c>
      <c r="C840" s="217" t="s">
        <v>2562</v>
      </c>
      <c r="D840" s="218"/>
      <c r="E840" s="218" t="s">
        <v>2563</v>
      </c>
      <c r="F840" s="219"/>
      <c r="G840" s="219">
        <v>18</v>
      </c>
    </row>
    <row r="841" spans="1:7">
      <c r="A841" s="216">
        <v>846</v>
      </c>
      <c r="B841" s="207" t="s">
        <v>2564</v>
      </c>
      <c r="C841" s="217" t="s">
        <v>2565</v>
      </c>
      <c r="D841" s="218"/>
      <c r="E841" s="218" t="s">
        <v>2566</v>
      </c>
      <c r="F841" s="219"/>
      <c r="G841" s="219">
        <v>18</v>
      </c>
    </row>
    <row r="842" spans="1:7">
      <c r="A842" s="216">
        <v>847</v>
      </c>
      <c r="B842" s="207" t="s">
        <v>2567</v>
      </c>
      <c r="C842" s="217" t="s">
        <v>2568</v>
      </c>
      <c r="D842" s="218"/>
      <c r="E842" s="218" t="s">
        <v>2569</v>
      </c>
      <c r="F842" s="219"/>
      <c r="G842" s="219">
        <v>18</v>
      </c>
    </row>
    <row r="843" spans="1:7">
      <c r="A843" s="216">
        <v>848</v>
      </c>
      <c r="B843" s="207" t="s">
        <v>2570</v>
      </c>
      <c r="C843" s="217" t="s">
        <v>2571</v>
      </c>
      <c r="D843" s="218"/>
      <c r="E843" s="218" t="s">
        <v>2572</v>
      </c>
      <c r="F843" s="219"/>
      <c r="G843" s="219">
        <v>18</v>
      </c>
    </row>
    <row r="844" spans="1:7">
      <c r="A844" s="216">
        <v>849</v>
      </c>
      <c r="B844" s="217" t="s">
        <v>8353</v>
      </c>
      <c r="C844" s="218" t="s">
        <v>2573</v>
      </c>
      <c r="D844" s="218"/>
      <c r="E844" s="218"/>
      <c r="F844" s="219"/>
      <c r="G844" s="219"/>
    </row>
    <row r="845" spans="1:7">
      <c r="A845" s="216">
        <v>850</v>
      </c>
      <c r="B845" s="207" t="s">
        <v>2574</v>
      </c>
      <c r="C845" s="217" t="s">
        <v>2575</v>
      </c>
      <c r="D845" s="218"/>
      <c r="E845" s="218" t="s">
        <v>2576</v>
      </c>
      <c r="F845" s="219"/>
      <c r="G845" s="219">
        <v>18</v>
      </c>
    </row>
    <row r="846" spans="1:7">
      <c r="A846" s="216">
        <v>851</v>
      </c>
      <c r="B846" s="207" t="s">
        <v>2577</v>
      </c>
      <c r="C846" s="217" t="s">
        <v>2578</v>
      </c>
      <c r="D846" s="218"/>
      <c r="E846" s="218" t="s">
        <v>2579</v>
      </c>
      <c r="F846" s="219"/>
      <c r="G846" s="219">
        <v>18</v>
      </c>
    </row>
    <row r="847" spans="1:7" ht="129">
      <c r="A847" s="216">
        <v>852</v>
      </c>
      <c r="B847" s="207" t="s">
        <v>2580</v>
      </c>
      <c r="C847" s="218" t="s">
        <v>2581</v>
      </c>
      <c r="D847" s="218" t="s">
        <v>2582</v>
      </c>
      <c r="E847" s="218"/>
      <c r="F847" s="219">
        <v>15</v>
      </c>
      <c r="G847" s="219">
        <v>17</v>
      </c>
    </row>
    <row r="848" spans="1:7">
      <c r="A848" s="216">
        <v>853</v>
      </c>
      <c r="B848" s="207" t="s">
        <v>8354</v>
      </c>
      <c r="C848" s="217" t="s">
        <v>2583</v>
      </c>
      <c r="D848" s="218"/>
      <c r="E848" s="218" t="s">
        <v>2584</v>
      </c>
      <c r="F848" s="219"/>
      <c r="G848" s="219">
        <v>18</v>
      </c>
    </row>
    <row r="849" spans="1:7">
      <c r="A849" s="216">
        <v>854</v>
      </c>
      <c r="B849" s="207" t="s">
        <v>2585</v>
      </c>
      <c r="C849" s="217" t="s">
        <v>2586</v>
      </c>
      <c r="D849" s="218"/>
      <c r="E849" s="218" t="s">
        <v>2587</v>
      </c>
      <c r="F849" s="219"/>
      <c r="G849" s="219">
        <v>18</v>
      </c>
    </row>
    <row r="850" spans="1:7">
      <c r="A850" s="216">
        <v>855</v>
      </c>
      <c r="B850" s="207" t="s">
        <v>2588</v>
      </c>
      <c r="C850" s="217" t="s">
        <v>2589</v>
      </c>
      <c r="D850" s="218"/>
      <c r="E850" s="218" t="s">
        <v>2590</v>
      </c>
      <c r="F850" s="219"/>
      <c r="G850" s="219">
        <v>18</v>
      </c>
    </row>
    <row r="851" spans="1:7">
      <c r="A851" s="216">
        <v>856</v>
      </c>
      <c r="B851" s="217" t="s">
        <v>8355</v>
      </c>
      <c r="C851" s="218" t="s">
        <v>2591</v>
      </c>
      <c r="D851" s="218"/>
      <c r="E851" s="218"/>
      <c r="F851" s="219"/>
      <c r="G851" s="219"/>
    </row>
    <row r="852" spans="1:7">
      <c r="A852" s="216">
        <v>857</v>
      </c>
      <c r="B852" s="207" t="s">
        <v>2592</v>
      </c>
      <c r="C852" s="217" t="s">
        <v>2593</v>
      </c>
      <c r="D852" s="218"/>
      <c r="E852" s="218" t="s">
        <v>2594</v>
      </c>
      <c r="F852" s="219"/>
      <c r="G852" s="219">
        <v>18</v>
      </c>
    </row>
    <row r="853" spans="1:7">
      <c r="A853" s="216">
        <v>858</v>
      </c>
      <c r="B853" s="207" t="s">
        <v>2595</v>
      </c>
      <c r="C853" s="217" t="s">
        <v>2596</v>
      </c>
      <c r="D853" s="218"/>
      <c r="E853" s="218" t="s">
        <v>2597</v>
      </c>
      <c r="F853" s="219"/>
      <c r="G853" s="219">
        <v>18</v>
      </c>
    </row>
    <row r="854" spans="1:7">
      <c r="A854" s="216">
        <v>859</v>
      </c>
      <c r="B854" s="207" t="s">
        <v>2598</v>
      </c>
      <c r="C854" s="217" t="s">
        <v>2599</v>
      </c>
      <c r="D854" s="218"/>
      <c r="E854" s="218" t="s">
        <v>2600</v>
      </c>
      <c r="F854" s="219"/>
      <c r="G854" s="219">
        <v>18</v>
      </c>
    </row>
    <row r="855" spans="1:7">
      <c r="A855" s="216">
        <v>860</v>
      </c>
      <c r="B855" s="207" t="s">
        <v>2601</v>
      </c>
      <c r="C855" s="217" t="s">
        <v>2602</v>
      </c>
      <c r="D855" s="218"/>
      <c r="E855" s="218" t="s">
        <v>2603</v>
      </c>
      <c r="F855" s="219"/>
      <c r="G855" s="219">
        <v>18</v>
      </c>
    </row>
    <row r="856" spans="1:7">
      <c r="A856" s="216">
        <v>861</v>
      </c>
      <c r="B856" s="207" t="s">
        <v>2606</v>
      </c>
      <c r="C856" s="217" t="s">
        <v>2604</v>
      </c>
      <c r="D856" s="218"/>
      <c r="E856" s="218" t="s">
        <v>2605</v>
      </c>
      <c r="F856" s="219"/>
      <c r="G856" s="219">
        <v>18</v>
      </c>
    </row>
    <row r="857" spans="1:7">
      <c r="A857" s="216">
        <v>863</v>
      </c>
      <c r="B857" s="207" t="s">
        <v>2607</v>
      </c>
      <c r="C857" s="217" t="s">
        <v>2608</v>
      </c>
      <c r="D857" s="218"/>
      <c r="E857" s="218" t="s">
        <v>2609</v>
      </c>
      <c r="F857" s="219"/>
      <c r="G857" s="219">
        <v>18</v>
      </c>
    </row>
    <row r="858" spans="1:7">
      <c r="A858" s="216">
        <v>864</v>
      </c>
      <c r="B858" s="207" t="s">
        <v>2610</v>
      </c>
      <c r="C858" s="217" t="s">
        <v>2611</v>
      </c>
      <c r="D858" s="218"/>
      <c r="E858" s="218" t="s">
        <v>2612</v>
      </c>
      <c r="F858" s="219"/>
      <c r="G858" s="219">
        <v>18</v>
      </c>
    </row>
    <row r="859" spans="1:7">
      <c r="A859" s="216">
        <v>865</v>
      </c>
      <c r="B859" s="207" t="s">
        <v>2613</v>
      </c>
      <c r="C859" s="217" t="s">
        <v>2614</v>
      </c>
      <c r="D859" s="218"/>
      <c r="E859" s="218" t="s">
        <v>2615</v>
      </c>
      <c r="F859" s="219"/>
      <c r="G859" s="219">
        <v>18</v>
      </c>
    </row>
    <row r="860" spans="1:7">
      <c r="A860" s="216">
        <v>866</v>
      </c>
      <c r="B860" s="207" t="s">
        <v>2616</v>
      </c>
      <c r="C860" s="218" t="s">
        <v>2617</v>
      </c>
      <c r="D860" s="218"/>
      <c r="E860" s="218"/>
      <c r="F860" s="219">
        <v>117</v>
      </c>
      <c r="G860" s="219">
        <v>117</v>
      </c>
    </row>
    <row r="861" spans="1:7">
      <c r="A861" s="216">
        <v>867</v>
      </c>
      <c r="B861" s="207" t="s">
        <v>2618</v>
      </c>
      <c r="C861" s="217" t="s">
        <v>2619</v>
      </c>
      <c r="D861" s="218"/>
      <c r="E861" s="218" t="s">
        <v>2620</v>
      </c>
      <c r="F861" s="219"/>
      <c r="G861" s="219">
        <v>18</v>
      </c>
    </row>
    <row r="862" spans="1:7">
      <c r="A862" s="216">
        <v>868</v>
      </c>
      <c r="B862" s="207" t="s">
        <v>8356</v>
      </c>
      <c r="C862" s="217" t="s">
        <v>2621</v>
      </c>
      <c r="D862" s="218"/>
      <c r="E862" s="218" t="s">
        <v>2622</v>
      </c>
      <c r="F862" s="219"/>
      <c r="G862" s="219">
        <v>18</v>
      </c>
    </row>
    <row r="863" spans="1:7">
      <c r="A863" s="216">
        <v>869</v>
      </c>
      <c r="B863" s="207" t="s">
        <v>2623</v>
      </c>
      <c r="C863" s="218" t="s">
        <v>2624</v>
      </c>
      <c r="D863" s="218"/>
      <c r="E863" s="218"/>
      <c r="F863" s="219">
        <v>117</v>
      </c>
      <c r="G863" s="219">
        <v>117</v>
      </c>
    </row>
    <row r="864" spans="1:7">
      <c r="A864" s="216">
        <v>870</v>
      </c>
      <c r="B864" s="207" t="s">
        <v>2625</v>
      </c>
      <c r="C864" s="217" t="s">
        <v>2626</v>
      </c>
      <c r="D864" s="218"/>
      <c r="E864" s="218" t="s">
        <v>2627</v>
      </c>
      <c r="F864" s="219"/>
      <c r="G864" s="219">
        <v>18</v>
      </c>
    </row>
    <row r="865" spans="1:7">
      <c r="A865" s="216">
        <v>871</v>
      </c>
      <c r="B865" s="207" t="s">
        <v>2628</v>
      </c>
      <c r="C865" s="217" t="s">
        <v>2629</v>
      </c>
      <c r="D865" s="218" t="s">
        <v>2630</v>
      </c>
      <c r="E865" s="218" t="s">
        <v>2631</v>
      </c>
      <c r="F865" s="219"/>
      <c r="G865" s="219">
        <v>18</v>
      </c>
    </row>
    <row r="866" spans="1:7">
      <c r="A866" s="216">
        <v>872</v>
      </c>
      <c r="B866" s="207" t="s">
        <v>2632</v>
      </c>
      <c r="C866" s="217" t="s">
        <v>2633</v>
      </c>
      <c r="D866" s="218"/>
      <c r="E866" s="218" t="s">
        <v>2634</v>
      </c>
      <c r="F866" s="219"/>
      <c r="G866" s="219">
        <v>18</v>
      </c>
    </row>
    <row r="867" spans="1:7">
      <c r="A867" s="216">
        <v>873</v>
      </c>
      <c r="B867" s="207" t="s">
        <v>2635</v>
      </c>
      <c r="C867" s="217" t="s">
        <v>2636</v>
      </c>
      <c r="D867" s="218"/>
      <c r="E867" s="218" t="s">
        <v>2637</v>
      </c>
      <c r="F867" s="219"/>
      <c r="G867" s="219">
        <v>18</v>
      </c>
    </row>
    <row r="868" spans="1:7">
      <c r="A868" s="216">
        <v>874</v>
      </c>
      <c r="B868" s="207" t="s">
        <v>2638</v>
      </c>
      <c r="C868" s="217" t="s">
        <v>2639</v>
      </c>
      <c r="D868" s="218"/>
      <c r="E868" s="218" t="s">
        <v>2640</v>
      </c>
      <c r="F868" s="219"/>
      <c r="G868" s="219">
        <v>18</v>
      </c>
    </row>
    <row r="869" spans="1:7">
      <c r="A869" s="216">
        <v>875</v>
      </c>
      <c r="B869" s="207" t="s">
        <v>2641</v>
      </c>
      <c r="C869" s="217" t="s">
        <v>2642</v>
      </c>
      <c r="D869" s="218"/>
      <c r="E869" s="218" t="s">
        <v>2643</v>
      </c>
      <c r="F869" s="219"/>
      <c r="G869" s="219">
        <v>18</v>
      </c>
    </row>
    <row r="870" spans="1:7">
      <c r="A870" s="216">
        <v>876</v>
      </c>
      <c r="B870" s="207" t="s">
        <v>2644</v>
      </c>
      <c r="C870" s="218" t="s">
        <v>2645</v>
      </c>
      <c r="D870" s="218"/>
      <c r="E870" s="218"/>
      <c r="F870" s="219">
        <v>60</v>
      </c>
      <c r="G870" s="219">
        <v>60</v>
      </c>
    </row>
    <row r="871" spans="1:7" ht="43">
      <c r="A871" s="216">
        <v>877</v>
      </c>
      <c r="B871" s="207" t="s">
        <v>2646</v>
      </c>
      <c r="C871" s="218" t="s">
        <v>2647</v>
      </c>
      <c r="D871" s="217" t="s">
        <v>2648</v>
      </c>
      <c r="E871" s="218"/>
      <c r="F871" s="219">
        <v>109</v>
      </c>
      <c r="G871" s="219">
        <v>109</v>
      </c>
    </row>
    <row r="872" spans="1:7">
      <c r="A872" s="216">
        <v>878</v>
      </c>
      <c r="B872" s="207" t="s">
        <v>2649</v>
      </c>
      <c r="C872" s="217" t="s">
        <v>2650</v>
      </c>
      <c r="D872" s="218"/>
      <c r="E872" s="218" t="s">
        <v>2651</v>
      </c>
      <c r="F872" s="219"/>
      <c r="G872" s="219">
        <v>48</v>
      </c>
    </row>
    <row r="873" spans="1:7">
      <c r="A873" s="216">
        <v>879</v>
      </c>
      <c r="B873" s="207" t="s">
        <v>2652</v>
      </c>
      <c r="C873" s="217" t="s">
        <v>2653</v>
      </c>
      <c r="D873" s="218"/>
      <c r="E873" s="218" t="s">
        <v>2654</v>
      </c>
      <c r="F873" s="219"/>
      <c r="G873" s="219">
        <v>55</v>
      </c>
    </row>
    <row r="874" spans="1:7">
      <c r="A874" s="216">
        <v>880</v>
      </c>
      <c r="B874" s="207" t="s">
        <v>2655</v>
      </c>
      <c r="C874" s="217" t="s">
        <v>2656</v>
      </c>
      <c r="D874" s="218"/>
      <c r="E874" s="218" t="s">
        <v>2657</v>
      </c>
      <c r="F874" s="219"/>
      <c r="G874" s="219">
        <v>18</v>
      </c>
    </row>
    <row r="875" spans="1:7">
      <c r="A875" s="216">
        <v>881</v>
      </c>
      <c r="B875" s="207" t="s">
        <v>2658</v>
      </c>
      <c r="C875" s="217" t="s">
        <v>2659</v>
      </c>
      <c r="D875" s="218"/>
      <c r="E875" s="218" t="s">
        <v>2660</v>
      </c>
      <c r="F875" s="219"/>
      <c r="G875" s="219">
        <v>55</v>
      </c>
    </row>
    <row r="876" spans="1:7" ht="43">
      <c r="A876" s="216">
        <v>882</v>
      </c>
      <c r="B876" s="207" t="s">
        <v>8357</v>
      </c>
      <c r="C876" s="218" t="s">
        <v>2661</v>
      </c>
      <c r="D876" s="218" t="s">
        <v>2662</v>
      </c>
      <c r="E876" s="218"/>
      <c r="F876" s="219">
        <v>117</v>
      </c>
      <c r="G876" s="219">
        <v>117</v>
      </c>
    </row>
    <row r="877" spans="1:7">
      <c r="A877" s="216">
        <v>883</v>
      </c>
      <c r="B877" s="207" t="s">
        <v>2663</v>
      </c>
      <c r="C877" s="218" t="s">
        <v>2664</v>
      </c>
      <c r="D877" s="218"/>
      <c r="E877" s="218"/>
      <c r="F877" s="219">
        <v>102</v>
      </c>
      <c r="G877" s="219">
        <v>102</v>
      </c>
    </row>
    <row r="878" spans="1:7">
      <c r="A878" s="216">
        <v>884</v>
      </c>
      <c r="B878" s="207" t="s">
        <v>2665</v>
      </c>
      <c r="C878" s="217" t="s">
        <v>2666</v>
      </c>
      <c r="D878" s="218"/>
      <c r="E878" s="218" t="s">
        <v>2667</v>
      </c>
      <c r="F878" s="219"/>
      <c r="G878" s="219">
        <v>55</v>
      </c>
    </row>
    <row r="879" spans="1:7">
      <c r="A879" s="216">
        <v>885</v>
      </c>
      <c r="B879" s="207" t="s">
        <v>2668</v>
      </c>
      <c r="C879" s="218" t="s">
        <v>2669</v>
      </c>
      <c r="D879" s="218" t="s">
        <v>2670</v>
      </c>
      <c r="E879" s="218"/>
      <c r="F879" s="219">
        <v>91</v>
      </c>
      <c r="G879" s="219">
        <v>91</v>
      </c>
    </row>
    <row r="880" spans="1:7">
      <c r="A880" s="216">
        <v>886</v>
      </c>
      <c r="B880" s="207" t="s">
        <v>2671</v>
      </c>
      <c r="C880" s="217" t="s">
        <v>2672</v>
      </c>
      <c r="D880" s="218"/>
      <c r="E880" s="218" t="s">
        <v>2673</v>
      </c>
      <c r="F880" s="219"/>
      <c r="G880" s="219">
        <v>90</v>
      </c>
    </row>
    <row r="881" spans="1:7">
      <c r="A881" s="216">
        <v>887</v>
      </c>
      <c r="B881" s="207" t="s">
        <v>2674</v>
      </c>
      <c r="C881" s="217" t="s">
        <v>2675</v>
      </c>
      <c r="D881" s="218"/>
      <c r="E881" s="218" t="s">
        <v>2676</v>
      </c>
      <c r="F881" s="219"/>
      <c r="G881" s="219">
        <v>91</v>
      </c>
    </row>
    <row r="882" spans="1:7">
      <c r="A882" s="216">
        <v>888</v>
      </c>
      <c r="B882" s="207" t="s">
        <v>8358</v>
      </c>
      <c r="C882" s="218" t="s">
        <v>2677</v>
      </c>
      <c r="D882" s="218"/>
      <c r="E882" s="218"/>
      <c r="F882" s="219">
        <v>117</v>
      </c>
      <c r="G882" s="219">
        <v>117</v>
      </c>
    </row>
    <row r="883" spans="1:7">
      <c r="A883" s="216">
        <v>889</v>
      </c>
      <c r="B883" s="207" t="s">
        <v>2678</v>
      </c>
      <c r="C883" s="217" t="s">
        <v>2679</v>
      </c>
      <c r="D883" s="218"/>
      <c r="E883" s="218" t="s">
        <v>2680</v>
      </c>
      <c r="F883" s="219"/>
      <c r="G883" s="219">
        <v>90</v>
      </c>
    </row>
    <row r="884" spans="1:7">
      <c r="A884" s="216">
        <v>890</v>
      </c>
      <c r="B884" s="207" t="s">
        <v>2681</v>
      </c>
      <c r="C884" s="217" t="s">
        <v>2682</v>
      </c>
      <c r="D884" s="218"/>
      <c r="E884" s="218" t="s">
        <v>2683</v>
      </c>
      <c r="F884" s="219"/>
      <c r="G884" s="219">
        <v>55</v>
      </c>
    </row>
    <row r="885" spans="1:7">
      <c r="A885" s="216">
        <v>891</v>
      </c>
      <c r="B885" s="207" t="s">
        <v>8359</v>
      </c>
      <c r="C885" s="217" t="s">
        <v>2684</v>
      </c>
      <c r="D885" s="218"/>
      <c r="E885" s="218"/>
      <c r="F885" s="219"/>
      <c r="G885" s="219"/>
    </row>
    <row r="886" spans="1:7">
      <c r="A886" s="216">
        <v>892</v>
      </c>
      <c r="B886" s="207" t="s">
        <v>2685</v>
      </c>
      <c r="C886" s="217" t="s">
        <v>2686</v>
      </c>
      <c r="D886" s="218"/>
      <c r="E886" s="218" t="s">
        <v>2687</v>
      </c>
      <c r="F886" s="219"/>
      <c r="G886" s="219">
        <v>60</v>
      </c>
    </row>
    <row r="887" spans="1:7">
      <c r="A887" s="216">
        <v>893</v>
      </c>
      <c r="B887" s="207" t="s">
        <v>2688</v>
      </c>
      <c r="C887" s="217" t="s">
        <v>2689</v>
      </c>
      <c r="D887" s="218"/>
      <c r="E887" s="218" t="s">
        <v>2690</v>
      </c>
      <c r="F887" s="219"/>
      <c r="G887" s="219">
        <v>54</v>
      </c>
    </row>
    <row r="888" spans="1:7">
      <c r="A888" s="216">
        <v>894</v>
      </c>
      <c r="B888" s="207" t="s">
        <v>2691</v>
      </c>
      <c r="C888" s="217" t="s">
        <v>2692</v>
      </c>
      <c r="D888" s="218"/>
      <c r="E888" s="218" t="s">
        <v>2693</v>
      </c>
      <c r="F888" s="219"/>
      <c r="G888" s="219" t="s">
        <v>380</v>
      </c>
    </row>
    <row r="889" spans="1:7">
      <c r="A889" s="216">
        <v>895</v>
      </c>
      <c r="B889" s="207" t="s">
        <v>2694</v>
      </c>
      <c r="C889" s="217" t="s">
        <v>2695</v>
      </c>
      <c r="D889" s="218"/>
      <c r="E889" s="218" t="s">
        <v>2696</v>
      </c>
      <c r="F889" s="219"/>
      <c r="G889" s="219">
        <v>18</v>
      </c>
    </row>
    <row r="890" spans="1:7">
      <c r="A890" s="216">
        <v>896</v>
      </c>
      <c r="B890" s="217" t="s">
        <v>8360</v>
      </c>
      <c r="C890" s="218" t="s">
        <v>2697</v>
      </c>
      <c r="D890" s="218"/>
      <c r="E890" s="218"/>
      <c r="F890" s="219"/>
      <c r="G890" s="219"/>
    </row>
    <row r="891" spans="1:7">
      <c r="A891" s="216">
        <v>897</v>
      </c>
      <c r="B891" s="207" t="s">
        <v>2698</v>
      </c>
      <c r="C891" s="217" t="s">
        <v>2699</v>
      </c>
      <c r="D891" s="218"/>
      <c r="E891" s="218" t="s">
        <v>2700</v>
      </c>
      <c r="F891" s="219"/>
      <c r="G891" s="219" t="s">
        <v>381</v>
      </c>
    </row>
    <row r="892" spans="1:7">
      <c r="A892" s="216">
        <v>898</v>
      </c>
      <c r="B892" s="207" t="s">
        <v>2701</v>
      </c>
      <c r="C892" s="217" t="s">
        <v>2702</v>
      </c>
      <c r="D892" s="218"/>
      <c r="E892" s="218" t="s">
        <v>2703</v>
      </c>
      <c r="F892" s="219"/>
      <c r="G892" s="219" t="s">
        <v>380</v>
      </c>
    </row>
    <row r="893" spans="1:7">
      <c r="A893" s="216">
        <v>899</v>
      </c>
      <c r="B893" s="207" t="s">
        <v>2704</v>
      </c>
      <c r="C893" s="217" t="s">
        <v>2705</v>
      </c>
      <c r="D893" s="218"/>
      <c r="E893" s="218" t="s">
        <v>2706</v>
      </c>
      <c r="F893" s="219"/>
      <c r="G893" s="219" t="s">
        <v>380</v>
      </c>
    </row>
    <row r="894" spans="1:7">
      <c r="A894" s="216">
        <v>900</v>
      </c>
      <c r="B894" s="207" t="s">
        <v>2707</v>
      </c>
      <c r="C894" s="217" t="s">
        <v>2708</v>
      </c>
      <c r="D894" s="218"/>
      <c r="E894" s="218" t="s">
        <v>2709</v>
      </c>
      <c r="F894" s="219"/>
      <c r="G894" s="219" t="s">
        <v>380</v>
      </c>
    </row>
    <row r="895" spans="1:7">
      <c r="A895" s="216">
        <v>901</v>
      </c>
      <c r="B895" s="207" t="s">
        <v>2710</v>
      </c>
      <c r="C895" s="217" t="s">
        <v>2711</v>
      </c>
      <c r="D895" s="218"/>
      <c r="E895" s="218" t="s">
        <v>2712</v>
      </c>
      <c r="F895" s="219"/>
      <c r="G895" s="219" t="s">
        <v>380</v>
      </c>
    </row>
    <row r="896" spans="1:7">
      <c r="A896" s="216">
        <v>902</v>
      </c>
      <c r="B896" s="207" t="s">
        <v>2713</v>
      </c>
      <c r="C896" s="217" t="s">
        <v>2714</v>
      </c>
      <c r="D896" s="218"/>
      <c r="E896" s="218" t="s">
        <v>2715</v>
      </c>
      <c r="F896" s="219"/>
      <c r="G896" s="219" t="s">
        <v>380</v>
      </c>
    </row>
    <row r="897" spans="1:7">
      <c r="A897" s="216">
        <v>903</v>
      </c>
      <c r="B897" s="207" t="s">
        <v>2716</v>
      </c>
      <c r="C897" s="217" t="s">
        <v>2717</v>
      </c>
      <c r="D897" s="218"/>
      <c r="E897" s="218" t="s">
        <v>2718</v>
      </c>
      <c r="F897" s="219"/>
      <c r="G897" s="219">
        <v>18</v>
      </c>
    </row>
    <row r="898" spans="1:7">
      <c r="A898" s="216">
        <v>904</v>
      </c>
      <c r="B898" s="207" t="s">
        <v>2719</v>
      </c>
      <c r="C898" s="217" t="s">
        <v>2720</v>
      </c>
      <c r="D898" s="218"/>
      <c r="E898" s="218" t="s">
        <v>2721</v>
      </c>
      <c r="F898" s="219"/>
      <c r="G898" s="219">
        <v>21</v>
      </c>
    </row>
    <row r="899" spans="1:7">
      <c r="A899" s="216">
        <v>905</v>
      </c>
      <c r="B899" s="217" t="s">
        <v>2722</v>
      </c>
      <c r="C899" s="218" t="s">
        <v>2723</v>
      </c>
      <c r="D899" s="218"/>
      <c r="E899" s="218"/>
      <c r="F899" s="219"/>
      <c r="G899" s="219"/>
    </row>
    <row r="900" spans="1:7">
      <c r="A900" s="216">
        <v>906</v>
      </c>
      <c r="B900" s="207" t="s">
        <v>2724</v>
      </c>
      <c r="C900" s="217" t="s">
        <v>2725</v>
      </c>
      <c r="D900" s="218" t="s">
        <v>2030</v>
      </c>
      <c r="E900" s="218" t="s">
        <v>2726</v>
      </c>
      <c r="F900" s="219"/>
      <c r="G900" s="219">
        <v>102</v>
      </c>
    </row>
    <row r="901" spans="1:7">
      <c r="A901" s="216">
        <v>907</v>
      </c>
      <c r="B901" s="207" t="s">
        <v>2727</v>
      </c>
      <c r="C901" s="217" t="s">
        <v>2728</v>
      </c>
      <c r="D901" s="218"/>
      <c r="E901" s="218" t="s">
        <v>2729</v>
      </c>
      <c r="F901" s="219"/>
      <c r="G901" s="219">
        <v>18</v>
      </c>
    </row>
    <row r="902" spans="1:7">
      <c r="A902" s="216">
        <v>908</v>
      </c>
      <c r="B902" s="207" t="s">
        <v>2730</v>
      </c>
      <c r="C902" s="217" t="s">
        <v>2731</v>
      </c>
      <c r="D902" s="218"/>
      <c r="E902" s="218" t="s">
        <v>2732</v>
      </c>
      <c r="F902" s="219"/>
      <c r="G902" s="219">
        <v>18</v>
      </c>
    </row>
    <row r="903" spans="1:7">
      <c r="A903" s="216">
        <v>909</v>
      </c>
      <c r="B903" s="207" t="s">
        <v>2733</v>
      </c>
      <c r="C903" s="217" t="s">
        <v>2734</v>
      </c>
      <c r="D903" s="218"/>
      <c r="E903" s="218" t="s">
        <v>2735</v>
      </c>
      <c r="F903" s="219"/>
      <c r="G903" s="219">
        <v>18</v>
      </c>
    </row>
    <row r="904" spans="1:7">
      <c r="A904" s="216">
        <v>910</v>
      </c>
      <c r="B904" s="207" t="s">
        <v>2736</v>
      </c>
      <c r="C904" s="217" t="s">
        <v>2737</v>
      </c>
      <c r="D904" s="218"/>
      <c r="E904" s="218" t="s">
        <v>2738</v>
      </c>
      <c r="F904" s="219"/>
      <c r="G904" s="219">
        <v>21</v>
      </c>
    </row>
    <row r="905" spans="1:7">
      <c r="A905" s="216">
        <v>911</v>
      </c>
      <c r="B905" s="207" t="s">
        <v>2739</v>
      </c>
      <c r="C905" s="217" t="s">
        <v>2740</v>
      </c>
      <c r="D905" s="218"/>
      <c r="E905" s="218" t="s">
        <v>2741</v>
      </c>
      <c r="F905" s="219"/>
      <c r="G905" s="219" t="s">
        <v>380</v>
      </c>
    </row>
    <row r="906" spans="1:7">
      <c r="A906" s="216">
        <v>912</v>
      </c>
      <c r="B906" s="207" t="s">
        <v>2742</v>
      </c>
      <c r="C906" s="217" t="s">
        <v>2743</v>
      </c>
      <c r="D906" s="218"/>
      <c r="E906" s="218" t="s">
        <v>2744</v>
      </c>
      <c r="F906" s="219"/>
      <c r="G906" s="219" t="s">
        <v>380</v>
      </c>
    </row>
    <row r="907" spans="1:7">
      <c r="A907" s="216">
        <v>913</v>
      </c>
      <c r="B907" s="207" t="s">
        <v>2745</v>
      </c>
      <c r="C907" s="217" t="s">
        <v>2746</v>
      </c>
      <c r="D907" s="218"/>
      <c r="E907" s="218" t="s">
        <v>2747</v>
      </c>
      <c r="F907" s="219"/>
      <c r="G907" s="219" t="s">
        <v>387</v>
      </c>
    </row>
    <row r="908" spans="1:7">
      <c r="A908" s="216">
        <v>914</v>
      </c>
      <c r="B908" s="207" t="s">
        <v>2748</v>
      </c>
      <c r="C908" s="217" t="s">
        <v>2749</v>
      </c>
      <c r="D908" s="218" t="s">
        <v>2030</v>
      </c>
      <c r="E908" s="218" t="s">
        <v>2750</v>
      </c>
      <c r="F908" s="219"/>
      <c r="G908" s="219">
        <v>102</v>
      </c>
    </row>
    <row r="909" spans="1:7">
      <c r="A909" s="216">
        <v>915</v>
      </c>
      <c r="B909" s="207" t="s">
        <v>2751</v>
      </c>
      <c r="C909" s="217" t="s">
        <v>2752</v>
      </c>
      <c r="D909" s="218"/>
      <c r="E909" s="218" t="s">
        <v>2753</v>
      </c>
      <c r="F909" s="219"/>
      <c r="G909" s="219">
        <v>102</v>
      </c>
    </row>
    <row r="910" spans="1:7" ht="150.5">
      <c r="A910" s="216">
        <v>916</v>
      </c>
      <c r="B910" s="207" t="s">
        <v>8361</v>
      </c>
      <c r="C910" s="218" t="s">
        <v>2754</v>
      </c>
      <c r="D910" s="218" t="s">
        <v>2755</v>
      </c>
      <c r="E910" s="218"/>
      <c r="F910" s="219">
        <v>102</v>
      </c>
      <c r="G910" s="219">
        <v>102</v>
      </c>
    </row>
    <row r="911" spans="1:7">
      <c r="A911" s="216">
        <v>917</v>
      </c>
      <c r="B911" s="217" t="s">
        <v>8362</v>
      </c>
      <c r="C911" s="218" t="s">
        <v>2756</v>
      </c>
      <c r="D911" s="218"/>
      <c r="E911" s="218"/>
      <c r="F911" s="219"/>
      <c r="G911" s="219"/>
    </row>
    <row r="912" spans="1:7">
      <c r="A912" s="216">
        <v>918</v>
      </c>
      <c r="B912" s="217" t="s">
        <v>8363</v>
      </c>
      <c r="C912" s="218" t="s">
        <v>2757</v>
      </c>
      <c r="D912" s="218"/>
      <c r="E912" s="218"/>
      <c r="F912" s="219"/>
      <c r="G912" s="219"/>
    </row>
    <row r="913" spans="1:7">
      <c r="A913" s="216">
        <v>919</v>
      </c>
      <c r="B913" s="207" t="s">
        <v>2758</v>
      </c>
      <c r="C913" s="217" t="s">
        <v>2759</v>
      </c>
      <c r="D913" s="218"/>
      <c r="E913" s="218" t="s">
        <v>2760</v>
      </c>
      <c r="F913" s="219"/>
      <c r="G913" s="219">
        <v>102</v>
      </c>
    </row>
    <row r="914" spans="1:7">
      <c r="A914" s="216">
        <v>920</v>
      </c>
      <c r="B914" s="207" t="s">
        <v>2761</v>
      </c>
      <c r="C914" s="217" t="s">
        <v>2762</v>
      </c>
      <c r="D914" s="218"/>
      <c r="E914" s="218" t="s">
        <v>2763</v>
      </c>
      <c r="F914" s="219"/>
      <c r="G914" s="219">
        <v>102</v>
      </c>
    </row>
    <row r="915" spans="1:7">
      <c r="A915" s="216">
        <v>921</v>
      </c>
      <c r="B915" s="207" t="s">
        <v>2764</v>
      </c>
      <c r="C915" s="217" t="s">
        <v>2765</v>
      </c>
      <c r="D915" s="218"/>
      <c r="E915" s="218" t="s">
        <v>2766</v>
      </c>
      <c r="F915" s="219"/>
      <c r="G915" s="219" t="s">
        <v>381</v>
      </c>
    </row>
    <row r="916" spans="1:7">
      <c r="A916" s="216">
        <v>922</v>
      </c>
      <c r="B916" s="207" t="s">
        <v>2767</v>
      </c>
      <c r="C916" s="217" t="s">
        <v>2768</v>
      </c>
      <c r="D916" s="218"/>
      <c r="E916" s="218" t="s">
        <v>2769</v>
      </c>
      <c r="F916" s="219"/>
      <c r="G916" s="219" t="s">
        <v>380</v>
      </c>
    </row>
    <row r="917" spans="1:7">
      <c r="A917" s="216">
        <v>923</v>
      </c>
      <c r="B917" s="207" t="s">
        <v>2770</v>
      </c>
      <c r="C917" s="217" t="s">
        <v>2771</v>
      </c>
      <c r="D917" s="218"/>
      <c r="E917" s="218" t="s">
        <v>2772</v>
      </c>
      <c r="F917" s="219"/>
      <c r="G917" s="219">
        <v>45</v>
      </c>
    </row>
    <row r="918" spans="1:7">
      <c r="A918" s="216">
        <v>924</v>
      </c>
      <c r="B918" s="207" t="s">
        <v>8364</v>
      </c>
      <c r="C918" s="218" t="s">
        <v>2773</v>
      </c>
      <c r="D918" s="218"/>
      <c r="E918" s="218"/>
      <c r="F918" s="219">
        <v>60</v>
      </c>
      <c r="G918" s="219">
        <v>60</v>
      </c>
    </row>
    <row r="919" spans="1:7">
      <c r="A919" s="216">
        <v>925</v>
      </c>
      <c r="B919" s="207" t="s">
        <v>2774</v>
      </c>
      <c r="C919" s="217" t="s">
        <v>2775</v>
      </c>
      <c r="D919" s="218"/>
      <c r="E919" s="218" t="s">
        <v>2776</v>
      </c>
      <c r="F919" s="219"/>
      <c r="G919" s="219">
        <v>47</v>
      </c>
    </row>
    <row r="920" spans="1:7">
      <c r="A920" s="216">
        <v>926</v>
      </c>
      <c r="B920" s="207" t="s">
        <v>2777</v>
      </c>
      <c r="C920" s="217" t="s">
        <v>2778</v>
      </c>
      <c r="D920" s="218"/>
      <c r="E920" s="218" t="s">
        <v>2779</v>
      </c>
      <c r="F920" s="219"/>
      <c r="G920" s="219">
        <v>77</v>
      </c>
    </row>
    <row r="921" spans="1:7">
      <c r="A921" s="216">
        <v>927</v>
      </c>
      <c r="B921" s="207" t="s">
        <v>8365</v>
      </c>
      <c r="C921" s="218" t="s">
        <v>2780</v>
      </c>
      <c r="D921" s="218"/>
      <c r="E921" s="218"/>
      <c r="F921" s="219">
        <v>117</v>
      </c>
      <c r="G921" s="219">
        <v>117</v>
      </c>
    </row>
    <row r="922" spans="1:7">
      <c r="A922" s="216">
        <v>928</v>
      </c>
      <c r="B922" s="207" t="s">
        <v>2781</v>
      </c>
      <c r="C922" s="217" t="s">
        <v>2782</v>
      </c>
      <c r="D922" s="218"/>
      <c r="E922" s="218" t="s">
        <v>2783</v>
      </c>
      <c r="F922" s="219"/>
      <c r="G922" s="219">
        <v>18</v>
      </c>
    </row>
    <row r="923" spans="1:7">
      <c r="A923" s="216">
        <v>929</v>
      </c>
      <c r="B923" s="207" t="s">
        <v>2784</v>
      </c>
      <c r="C923" s="217" t="s">
        <v>2785</v>
      </c>
      <c r="D923" s="218"/>
      <c r="E923" s="218" t="s">
        <v>2786</v>
      </c>
      <c r="F923" s="219"/>
      <c r="G923" s="219">
        <v>20</v>
      </c>
    </row>
    <row r="924" spans="1:7">
      <c r="A924" s="216">
        <v>930</v>
      </c>
      <c r="B924" s="207" t="s">
        <v>2787</v>
      </c>
      <c r="C924" s="217" t="s">
        <v>2788</v>
      </c>
      <c r="D924" s="218"/>
      <c r="E924" s="218" t="s">
        <v>2789</v>
      </c>
      <c r="F924" s="219"/>
      <c r="G924" s="219">
        <v>19</v>
      </c>
    </row>
    <row r="925" spans="1:7">
      <c r="A925" s="216">
        <v>931</v>
      </c>
      <c r="B925" s="207" t="s">
        <v>2790</v>
      </c>
      <c r="C925" s="217" t="s">
        <v>2791</v>
      </c>
      <c r="D925" s="218"/>
      <c r="E925" s="218" t="s">
        <v>2792</v>
      </c>
      <c r="F925" s="219"/>
      <c r="G925" s="219">
        <v>54</v>
      </c>
    </row>
    <row r="926" spans="1:7">
      <c r="A926" s="216">
        <v>932</v>
      </c>
      <c r="B926" s="217" t="s">
        <v>8366</v>
      </c>
      <c r="C926" s="218" t="s">
        <v>2793</v>
      </c>
      <c r="D926" s="218"/>
      <c r="E926" s="218"/>
      <c r="F926" s="219"/>
      <c r="G926" s="219"/>
    </row>
    <row r="927" spans="1:7">
      <c r="A927" s="216">
        <v>934</v>
      </c>
      <c r="B927" s="207" t="s">
        <v>8367</v>
      </c>
      <c r="C927" s="217" t="s">
        <v>2794</v>
      </c>
      <c r="D927" s="218"/>
      <c r="E927" s="218" t="s">
        <v>2795</v>
      </c>
      <c r="F927" s="219"/>
      <c r="G927" s="219" t="s">
        <v>380</v>
      </c>
    </row>
    <row r="928" spans="1:7">
      <c r="A928" s="216">
        <v>935</v>
      </c>
      <c r="B928" s="207" t="s">
        <v>2796</v>
      </c>
      <c r="C928" s="218" t="s">
        <v>2797</v>
      </c>
      <c r="D928" s="218" t="s">
        <v>2798</v>
      </c>
      <c r="E928" s="218"/>
      <c r="F928" s="219">
        <v>91</v>
      </c>
      <c r="G928" s="219">
        <v>91</v>
      </c>
    </row>
    <row r="929" spans="1:7">
      <c r="A929" s="216">
        <v>936</v>
      </c>
      <c r="B929" s="207" t="s">
        <v>2799</v>
      </c>
      <c r="C929" s="217" t="s">
        <v>2800</v>
      </c>
      <c r="D929" s="218"/>
      <c r="E929" s="218" t="s">
        <v>2801</v>
      </c>
      <c r="F929" s="219"/>
      <c r="G929" s="219" t="s">
        <v>380</v>
      </c>
    </row>
    <row r="930" spans="1:7">
      <c r="A930" s="216">
        <v>937</v>
      </c>
      <c r="B930" s="207" t="s">
        <v>2802</v>
      </c>
      <c r="C930" s="217" t="s">
        <v>2803</v>
      </c>
      <c r="D930" s="218"/>
      <c r="E930" s="218" t="s">
        <v>2804</v>
      </c>
      <c r="F930" s="219"/>
      <c r="G930" s="219">
        <v>114</v>
      </c>
    </row>
    <row r="931" spans="1:7">
      <c r="A931" s="216">
        <v>938</v>
      </c>
      <c r="B931" s="217" t="s">
        <v>8368</v>
      </c>
      <c r="C931" s="218" t="s">
        <v>2805</v>
      </c>
      <c r="D931" s="218"/>
      <c r="E931" s="218"/>
      <c r="F931" s="219"/>
      <c r="G931" s="219"/>
    </row>
    <row r="932" spans="1:7">
      <c r="A932" s="216">
        <v>939</v>
      </c>
      <c r="B932" s="207" t="s">
        <v>2806</v>
      </c>
      <c r="C932" s="217" t="s">
        <v>2807</v>
      </c>
      <c r="D932" s="218"/>
      <c r="E932" s="218" t="s">
        <v>2808</v>
      </c>
      <c r="F932" s="219"/>
      <c r="G932" s="219">
        <v>90</v>
      </c>
    </row>
    <row r="933" spans="1:7">
      <c r="A933" s="216">
        <v>940</v>
      </c>
      <c r="B933" s="217" t="s">
        <v>8369</v>
      </c>
      <c r="C933" s="218" t="s">
        <v>2809</v>
      </c>
      <c r="D933" s="218"/>
      <c r="E933" s="218"/>
      <c r="F933" s="219"/>
      <c r="G933" s="219"/>
    </row>
    <row r="934" spans="1:7">
      <c r="A934" s="216">
        <v>941</v>
      </c>
      <c r="B934" s="207" t="s">
        <v>2810</v>
      </c>
      <c r="C934" s="217" t="s">
        <v>2811</v>
      </c>
      <c r="D934" s="218"/>
      <c r="E934" s="218" t="s">
        <v>2812</v>
      </c>
      <c r="F934" s="219"/>
      <c r="G934" s="219" t="s">
        <v>380</v>
      </c>
    </row>
    <row r="935" spans="1:7">
      <c r="A935" s="216">
        <v>942</v>
      </c>
      <c r="B935" s="207" t="s">
        <v>2813</v>
      </c>
      <c r="C935" s="217" t="s">
        <v>2814</v>
      </c>
      <c r="D935" s="218"/>
      <c r="E935" s="218" t="s">
        <v>1971</v>
      </c>
      <c r="F935" s="219"/>
      <c r="G935" s="219">
        <v>78</v>
      </c>
    </row>
    <row r="936" spans="1:7">
      <c r="A936" s="216">
        <v>943</v>
      </c>
      <c r="B936" s="207" t="s">
        <v>2815</v>
      </c>
      <c r="C936" s="217" t="s">
        <v>2816</v>
      </c>
      <c r="D936" s="218"/>
      <c r="E936" s="218" t="s">
        <v>2817</v>
      </c>
      <c r="F936" s="219"/>
      <c r="G936" s="219">
        <v>78</v>
      </c>
    </row>
    <row r="937" spans="1:7">
      <c r="A937" s="216">
        <v>944</v>
      </c>
      <c r="B937" s="207" t="s">
        <v>2818</v>
      </c>
      <c r="C937" s="217" t="s">
        <v>2819</v>
      </c>
      <c r="D937" s="218"/>
      <c r="E937" s="218" t="s">
        <v>2820</v>
      </c>
      <c r="F937" s="219"/>
      <c r="G937" s="219" t="s">
        <v>380</v>
      </c>
    </row>
    <row r="938" spans="1:7">
      <c r="A938" s="216">
        <v>945</v>
      </c>
      <c r="B938" s="207" t="s">
        <v>2821</v>
      </c>
      <c r="C938" s="217" t="s">
        <v>2822</v>
      </c>
      <c r="D938" s="218"/>
      <c r="E938" s="218" t="s">
        <v>2823</v>
      </c>
      <c r="F938" s="219"/>
      <c r="G938" s="219" t="s">
        <v>380</v>
      </c>
    </row>
    <row r="939" spans="1:7">
      <c r="A939" s="216">
        <v>946</v>
      </c>
      <c r="B939" s="207" t="s">
        <v>2824</v>
      </c>
      <c r="C939" s="217" t="s">
        <v>2825</v>
      </c>
      <c r="D939" s="218"/>
      <c r="E939" s="218" t="s">
        <v>2826</v>
      </c>
      <c r="F939" s="219"/>
      <c r="G939" s="219">
        <v>115</v>
      </c>
    </row>
    <row r="940" spans="1:7">
      <c r="A940" s="216">
        <v>947</v>
      </c>
      <c r="B940" s="207" t="s">
        <v>2827</v>
      </c>
      <c r="C940" s="217" t="s">
        <v>2828</v>
      </c>
      <c r="D940" s="218"/>
      <c r="E940" s="218" t="s">
        <v>2829</v>
      </c>
      <c r="F940" s="219"/>
      <c r="G940" s="219">
        <v>55</v>
      </c>
    </row>
    <row r="941" spans="1:7">
      <c r="A941" s="216">
        <v>948</v>
      </c>
      <c r="B941" s="207" t="s">
        <v>2830</v>
      </c>
      <c r="C941" s="217" t="s">
        <v>2831</v>
      </c>
      <c r="D941" s="218"/>
      <c r="E941" s="218" t="s">
        <v>2832</v>
      </c>
      <c r="F941" s="219"/>
      <c r="G941" s="219">
        <v>81</v>
      </c>
    </row>
    <row r="942" spans="1:7">
      <c r="A942" s="216">
        <v>949</v>
      </c>
      <c r="B942" s="207" t="s">
        <v>2833</v>
      </c>
      <c r="C942" s="217" t="s">
        <v>2834</v>
      </c>
      <c r="D942" s="218"/>
      <c r="E942" s="218" t="s">
        <v>2835</v>
      </c>
      <c r="F942" s="219"/>
      <c r="G942" s="219" t="s">
        <v>380</v>
      </c>
    </row>
    <row r="943" spans="1:7">
      <c r="A943" s="216">
        <v>950</v>
      </c>
      <c r="B943" s="217" t="s">
        <v>8370</v>
      </c>
      <c r="C943" s="218" t="s">
        <v>2836</v>
      </c>
      <c r="D943" s="218"/>
      <c r="E943" s="218"/>
      <c r="F943" s="219">
        <v>111</v>
      </c>
      <c r="G943" s="219" t="s">
        <v>54</v>
      </c>
    </row>
    <row r="944" spans="1:7">
      <c r="A944" s="216">
        <v>951</v>
      </c>
      <c r="B944" s="217" t="s">
        <v>2837</v>
      </c>
      <c r="C944" s="218" t="s">
        <v>2838</v>
      </c>
      <c r="D944" s="218"/>
      <c r="E944" s="218"/>
      <c r="F944" s="219"/>
      <c r="G944" s="219"/>
    </row>
    <row r="945" spans="1:7">
      <c r="A945" s="216">
        <v>952</v>
      </c>
      <c r="B945" s="207" t="s">
        <v>8371</v>
      </c>
      <c r="C945" s="217" t="s">
        <v>2839</v>
      </c>
      <c r="D945" s="218"/>
      <c r="E945" s="218" t="s">
        <v>2840</v>
      </c>
      <c r="F945" s="219"/>
      <c r="G945" s="219">
        <v>59</v>
      </c>
    </row>
    <row r="946" spans="1:7">
      <c r="A946" s="216">
        <v>953</v>
      </c>
      <c r="B946" s="207" t="s">
        <v>2841</v>
      </c>
      <c r="C946" s="217" t="s">
        <v>2842</v>
      </c>
      <c r="D946" s="218"/>
      <c r="E946" s="218" t="s">
        <v>2843</v>
      </c>
      <c r="F946" s="219"/>
      <c r="G946" s="219" t="s">
        <v>380</v>
      </c>
    </row>
    <row r="947" spans="1:7">
      <c r="A947" s="216">
        <v>954</v>
      </c>
      <c r="B947" s="207" t="s">
        <v>2844</v>
      </c>
      <c r="C947" s="217" t="s">
        <v>2845</v>
      </c>
      <c r="D947" s="218"/>
      <c r="E947" s="218" t="s">
        <v>2846</v>
      </c>
      <c r="F947" s="219"/>
      <c r="G947" s="219">
        <v>84</v>
      </c>
    </row>
    <row r="948" spans="1:7">
      <c r="A948" s="216">
        <v>956</v>
      </c>
      <c r="B948" s="207" t="s">
        <v>2847</v>
      </c>
      <c r="C948" s="217" t="s">
        <v>2848</v>
      </c>
      <c r="D948" s="218"/>
      <c r="E948" s="218" t="s">
        <v>2849</v>
      </c>
      <c r="F948" s="219"/>
      <c r="G948" s="219">
        <v>114</v>
      </c>
    </row>
    <row r="949" spans="1:7">
      <c r="A949" s="216">
        <v>957</v>
      </c>
      <c r="B949" s="217" t="s">
        <v>8372</v>
      </c>
      <c r="C949" s="218" t="s">
        <v>2850</v>
      </c>
      <c r="D949" s="218"/>
      <c r="E949" s="218"/>
      <c r="F949" s="219">
        <v>102</v>
      </c>
      <c r="G949" s="219">
        <v>102</v>
      </c>
    </row>
    <row r="950" spans="1:7">
      <c r="A950" s="216">
        <v>958</v>
      </c>
      <c r="B950" s="207" t="s">
        <v>2851</v>
      </c>
      <c r="C950" s="217" t="s">
        <v>2852</v>
      </c>
      <c r="D950" s="218"/>
      <c r="E950" s="218" t="s">
        <v>2853</v>
      </c>
      <c r="F950" s="219"/>
      <c r="G950" s="219">
        <v>102</v>
      </c>
    </row>
    <row r="951" spans="1:7">
      <c r="A951" s="216">
        <v>959</v>
      </c>
      <c r="B951" s="217" t="s">
        <v>8373</v>
      </c>
      <c r="C951" s="218" t="s">
        <v>2854</v>
      </c>
      <c r="D951" s="218" t="s">
        <v>2855</v>
      </c>
      <c r="E951" s="218"/>
      <c r="F951" s="219">
        <v>117</v>
      </c>
      <c r="G951" s="219">
        <v>117</v>
      </c>
    </row>
    <row r="952" spans="1:7">
      <c r="A952" s="216">
        <v>960</v>
      </c>
      <c r="B952" s="207" t="s">
        <v>2856</v>
      </c>
      <c r="C952" s="217" t="s">
        <v>2857</v>
      </c>
      <c r="D952" s="218"/>
      <c r="E952" s="218" t="s">
        <v>2858</v>
      </c>
      <c r="F952" s="219"/>
      <c r="G952" s="219">
        <v>102</v>
      </c>
    </row>
    <row r="953" spans="1:7">
      <c r="A953" s="216">
        <v>961</v>
      </c>
      <c r="B953" s="207" t="s">
        <v>2859</v>
      </c>
      <c r="C953" s="217" t="s">
        <v>2860</v>
      </c>
      <c r="D953" s="218"/>
      <c r="E953" s="218" t="s">
        <v>2861</v>
      </c>
      <c r="F953" s="219"/>
      <c r="G953" s="219">
        <v>114</v>
      </c>
    </row>
    <row r="954" spans="1:7">
      <c r="A954" s="216">
        <v>962</v>
      </c>
      <c r="B954" s="207" t="s">
        <v>2862</v>
      </c>
      <c r="C954" s="217" t="s">
        <v>2863</v>
      </c>
      <c r="D954" s="218"/>
      <c r="E954" s="218" t="s">
        <v>2864</v>
      </c>
      <c r="F954" s="219"/>
      <c r="G954" s="219">
        <v>114</v>
      </c>
    </row>
    <row r="955" spans="1:7">
      <c r="A955" s="216">
        <v>963</v>
      </c>
      <c r="B955" s="207" t="s">
        <v>2865</v>
      </c>
      <c r="C955" s="217" t="s">
        <v>2866</v>
      </c>
      <c r="D955" s="218"/>
      <c r="E955" s="218" t="s">
        <v>2867</v>
      </c>
      <c r="F955" s="219"/>
      <c r="G955" s="219">
        <v>114</v>
      </c>
    </row>
    <row r="956" spans="1:7">
      <c r="A956" s="216">
        <v>964</v>
      </c>
      <c r="B956" s="217" t="s">
        <v>8374</v>
      </c>
      <c r="C956" s="218" t="s">
        <v>2868</v>
      </c>
      <c r="D956" s="218"/>
      <c r="E956" s="218"/>
      <c r="F956" s="219"/>
      <c r="G956" s="219"/>
    </row>
    <row r="957" spans="1:7">
      <c r="A957" s="216">
        <v>965</v>
      </c>
      <c r="B957" s="207" t="s">
        <v>2869</v>
      </c>
      <c r="C957" s="217" t="s">
        <v>2870</v>
      </c>
      <c r="D957" s="218"/>
      <c r="E957" s="218" t="s">
        <v>2871</v>
      </c>
      <c r="F957" s="219"/>
      <c r="G957" s="219">
        <v>114</v>
      </c>
    </row>
    <row r="958" spans="1:7">
      <c r="A958" s="216">
        <v>966</v>
      </c>
      <c r="B958" s="217" t="s">
        <v>2872</v>
      </c>
      <c r="C958" s="218" t="s">
        <v>2873</v>
      </c>
      <c r="D958" s="218" t="s">
        <v>2874</v>
      </c>
      <c r="E958" s="218"/>
      <c r="F958" s="219">
        <v>114</v>
      </c>
      <c r="G958" s="219">
        <v>114</v>
      </c>
    </row>
    <row r="959" spans="1:7">
      <c r="A959" s="216">
        <v>967</v>
      </c>
      <c r="B959" s="207" t="s">
        <v>2875</v>
      </c>
      <c r="C959" s="217" t="s">
        <v>2876</v>
      </c>
      <c r="D959" s="218"/>
      <c r="E959" s="218" t="s">
        <v>2877</v>
      </c>
      <c r="F959" s="219"/>
      <c r="G959" s="219">
        <v>114</v>
      </c>
    </row>
    <row r="960" spans="1:7">
      <c r="A960" s="216">
        <v>968</v>
      </c>
      <c r="B960" s="207" t="s">
        <v>2878</v>
      </c>
      <c r="C960" s="217" t="s">
        <v>2879</v>
      </c>
      <c r="D960" s="218"/>
      <c r="E960" s="218" t="s">
        <v>2880</v>
      </c>
      <c r="F960" s="219"/>
      <c r="G960" s="219">
        <v>48</v>
      </c>
    </row>
    <row r="961" spans="1:7">
      <c r="A961" s="216">
        <v>969</v>
      </c>
      <c r="B961" s="207" t="s">
        <v>2881</v>
      </c>
      <c r="C961" s="217" t="s">
        <v>2882</v>
      </c>
      <c r="D961" s="218"/>
      <c r="E961" s="218" t="s">
        <v>2883</v>
      </c>
      <c r="F961" s="219"/>
      <c r="G961" s="219" t="s">
        <v>380</v>
      </c>
    </row>
    <row r="962" spans="1:7">
      <c r="A962" s="216">
        <v>970</v>
      </c>
      <c r="B962" s="207" t="s">
        <v>2884</v>
      </c>
      <c r="C962" s="217" t="s">
        <v>2885</v>
      </c>
      <c r="D962" s="218"/>
      <c r="E962" s="218" t="s">
        <v>2886</v>
      </c>
      <c r="F962" s="219"/>
      <c r="G962" s="219">
        <v>60</v>
      </c>
    </row>
    <row r="963" spans="1:7">
      <c r="A963" s="216">
        <v>971</v>
      </c>
      <c r="B963" s="207" t="s">
        <v>2887</v>
      </c>
      <c r="C963" s="217" t="s">
        <v>2888</v>
      </c>
      <c r="D963" s="218"/>
      <c r="E963" s="218" t="s">
        <v>2889</v>
      </c>
      <c r="F963" s="219"/>
      <c r="G963" s="219">
        <v>60</v>
      </c>
    </row>
    <row r="964" spans="1:7" ht="24" customHeight="1">
      <c r="A964" s="216">
        <v>972</v>
      </c>
      <c r="B964" s="207" t="s">
        <v>2890</v>
      </c>
      <c r="C964" s="217" t="s">
        <v>2891</v>
      </c>
      <c r="D964" s="218"/>
      <c r="E964" s="218" t="s">
        <v>2892</v>
      </c>
      <c r="F964" s="219"/>
      <c r="G964" s="219">
        <v>59</v>
      </c>
    </row>
    <row r="965" spans="1:7">
      <c r="A965" s="216">
        <v>973</v>
      </c>
      <c r="B965" s="207" t="s">
        <v>8375</v>
      </c>
      <c r="C965" s="217" t="s">
        <v>2893</v>
      </c>
      <c r="D965" s="218"/>
      <c r="E965" s="218" t="s">
        <v>2894</v>
      </c>
      <c r="F965" s="219"/>
      <c r="G965" s="219">
        <v>77</v>
      </c>
    </row>
    <row r="966" spans="1:7" ht="22.5" customHeight="1">
      <c r="A966" s="216">
        <v>974</v>
      </c>
      <c r="B966" s="207" t="s">
        <v>2895</v>
      </c>
      <c r="C966" s="217" t="s">
        <v>2896</v>
      </c>
      <c r="D966" s="218" t="s">
        <v>2897</v>
      </c>
      <c r="E966" s="218" t="s">
        <v>2898</v>
      </c>
      <c r="F966" s="219"/>
      <c r="G966" s="219">
        <v>117</v>
      </c>
    </row>
    <row r="967" spans="1:7" ht="22.5" customHeight="1">
      <c r="A967" s="216">
        <v>975</v>
      </c>
      <c r="B967" s="207" t="s">
        <v>2899</v>
      </c>
      <c r="C967" s="217" t="s">
        <v>2900</v>
      </c>
      <c r="D967" s="218"/>
      <c r="E967" s="218" t="s">
        <v>2901</v>
      </c>
      <c r="F967" s="219"/>
      <c r="G967" s="219">
        <v>60</v>
      </c>
    </row>
    <row r="968" spans="1:7">
      <c r="A968" s="216">
        <v>976</v>
      </c>
      <c r="B968" s="207" t="s">
        <v>2902</v>
      </c>
      <c r="C968" s="217" t="s">
        <v>2903</v>
      </c>
      <c r="D968" s="218"/>
      <c r="E968" s="218" t="s">
        <v>2904</v>
      </c>
      <c r="F968" s="219"/>
      <c r="G968" s="219">
        <v>60</v>
      </c>
    </row>
    <row r="969" spans="1:7" ht="43">
      <c r="A969" s="216">
        <v>977</v>
      </c>
      <c r="B969" s="217" t="s">
        <v>2905</v>
      </c>
      <c r="C969" s="218" t="s">
        <v>2906</v>
      </c>
      <c r="D969" s="218" t="s">
        <v>2907</v>
      </c>
      <c r="E969" s="218"/>
      <c r="F969" s="219">
        <v>60</v>
      </c>
      <c r="G969" s="219">
        <v>60</v>
      </c>
    </row>
    <row r="970" spans="1:7">
      <c r="A970" s="216">
        <v>978</v>
      </c>
      <c r="B970" s="207" t="s">
        <v>2908</v>
      </c>
      <c r="C970" s="217" t="s">
        <v>2909</v>
      </c>
      <c r="D970" s="218"/>
      <c r="E970" s="218" t="s">
        <v>2910</v>
      </c>
      <c r="F970" s="219"/>
      <c r="G970" s="219">
        <v>77</v>
      </c>
    </row>
    <row r="971" spans="1:7">
      <c r="A971" s="216">
        <v>979</v>
      </c>
      <c r="B971" s="207" t="s">
        <v>2911</v>
      </c>
      <c r="C971" s="217" t="s">
        <v>2912</v>
      </c>
      <c r="D971" s="218"/>
      <c r="E971" s="218" t="s">
        <v>2913</v>
      </c>
      <c r="F971" s="219"/>
      <c r="G971" s="219">
        <v>117</v>
      </c>
    </row>
    <row r="972" spans="1:7">
      <c r="A972" s="216">
        <v>980</v>
      </c>
      <c r="B972" s="207" t="s">
        <v>2914</v>
      </c>
      <c r="C972" s="217" t="s">
        <v>2915</v>
      </c>
      <c r="D972" s="218"/>
      <c r="E972" s="218" t="s">
        <v>2916</v>
      </c>
      <c r="F972" s="219"/>
      <c r="G972" s="219">
        <v>117</v>
      </c>
    </row>
    <row r="973" spans="1:7" s="223" customFormat="1">
      <c r="A973" s="216">
        <v>981</v>
      </c>
      <c r="B973" s="217" t="s">
        <v>8376</v>
      </c>
      <c r="C973" s="218" t="s">
        <v>2917</v>
      </c>
      <c r="D973" s="218"/>
      <c r="E973" s="218"/>
      <c r="F973" s="219"/>
      <c r="G973" s="219"/>
    </row>
    <row r="974" spans="1:7">
      <c r="A974" s="216">
        <v>982</v>
      </c>
      <c r="B974" s="207" t="s">
        <v>2918</v>
      </c>
      <c r="C974" s="217" t="s">
        <v>2919</v>
      </c>
      <c r="D974" s="218"/>
      <c r="E974" s="218" t="s">
        <v>2920</v>
      </c>
      <c r="F974" s="219"/>
      <c r="G974" s="219">
        <v>60</v>
      </c>
    </row>
    <row r="975" spans="1:7">
      <c r="A975" s="216">
        <v>983</v>
      </c>
      <c r="B975" s="207" t="s">
        <v>2921</v>
      </c>
      <c r="C975" s="217" t="s">
        <v>2922</v>
      </c>
      <c r="D975" s="218"/>
      <c r="E975" s="218" t="s">
        <v>2923</v>
      </c>
      <c r="F975" s="219"/>
      <c r="G975" s="219">
        <v>60</v>
      </c>
    </row>
    <row r="976" spans="1:7">
      <c r="A976" s="216">
        <v>984</v>
      </c>
      <c r="B976" s="207" t="s">
        <v>2924</v>
      </c>
      <c r="C976" s="217" t="s">
        <v>2925</v>
      </c>
      <c r="D976" s="218"/>
      <c r="E976" s="218" t="s">
        <v>2926</v>
      </c>
      <c r="F976" s="219"/>
      <c r="G976" s="219">
        <v>55</v>
      </c>
    </row>
    <row r="977" spans="1:7">
      <c r="A977" s="216">
        <v>985</v>
      </c>
      <c r="B977" s="207" t="s">
        <v>2927</v>
      </c>
      <c r="C977" s="217" t="s">
        <v>2928</v>
      </c>
      <c r="D977" s="218"/>
      <c r="E977" s="218" t="s">
        <v>2929</v>
      </c>
      <c r="F977" s="219"/>
      <c r="G977" s="219">
        <v>59</v>
      </c>
    </row>
    <row r="978" spans="1:7">
      <c r="A978" s="216">
        <v>986</v>
      </c>
      <c r="B978" s="207" t="s">
        <v>8377</v>
      </c>
      <c r="C978" s="217" t="s">
        <v>2930</v>
      </c>
      <c r="D978" s="218" t="s">
        <v>1531</v>
      </c>
      <c r="E978" s="218" t="s">
        <v>2931</v>
      </c>
      <c r="F978" s="219"/>
      <c r="G978" s="219">
        <v>20</v>
      </c>
    </row>
    <row r="979" spans="1:7">
      <c r="A979" s="216">
        <v>987</v>
      </c>
      <c r="B979" s="207" t="s">
        <v>2932</v>
      </c>
      <c r="C979" s="217" t="s">
        <v>2933</v>
      </c>
      <c r="D979" s="218"/>
      <c r="E979" s="218"/>
      <c r="F979" s="219">
        <v>117</v>
      </c>
      <c r="G979" s="219">
        <v>117</v>
      </c>
    </row>
    <row r="980" spans="1:7">
      <c r="A980" s="216">
        <v>988</v>
      </c>
      <c r="B980" s="217" t="s">
        <v>8378</v>
      </c>
      <c r="C980" s="218" t="s">
        <v>2934</v>
      </c>
      <c r="D980" s="218"/>
      <c r="E980" s="218"/>
      <c r="F980" s="219"/>
      <c r="G980" s="219"/>
    </row>
    <row r="981" spans="1:7">
      <c r="A981" s="216">
        <v>989</v>
      </c>
      <c r="B981" s="207" t="s">
        <v>2935</v>
      </c>
      <c r="C981" s="217" t="s">
        <v>2936</v>
      </c>
      <c r="D981" s="218" t="s">
        <v>2030</v>
      </c>
      <c r="E981" s="218" t="s">
        <v>2937</v>
      </c>
      <c r="F981" s="219"/>
      <c r="G981" s="219">
        <v>102</v>
      </c>
    </row>
    <row r="982" spans="1:7">
      <c r="A982" s="216">
        <v>990</v>
      </c>
      <c r="B982" s="217" t="s">
        <v>2938</v>
      </c>
      <c r="C982" s="218" t="s">
        <v>2939</v>
      </c>
      <c r="D982" s="218"/>
      <c r="E982" s="218"/>
      <c r="F982" s="219"/>
      <c r="G982" s="219"/>
    </row>
    <row r="983" spans="1:7">
      <c r="A983" s="216">
        <v>991</v>
      </c>
      <c r="B983" s="207" t="s">
        <v>2940</v>
      </c>
      <c r="C983" s="217" t="s">
        <v>2941</v>
      </c>
      <c r="D983" s="218"/>
      <c r="E983" s="218" t="s">
        <v>2942</v>
      </c>
      <c r="F983" s="219"/>
      <c r="G983" s="219">
        <v>90</v>
      </c>
    </row>
    <row r="984" spans="1:7">
      <c r="A984" s="216">
        <v>992</v>
      </c>
      <c r="B984" s="207" t="s">
        <v>2943</v>
      </c>
      <c r="C984" s="217" t="s">
        <v>2944</v>
      </c>
      <c r="D984" s="218"/>
      <c r="E984" s="218" t="s">
        <v>2945</v>
      </c>
      <c r="F984" s="219"/>
      <c r="G984" s="219">
        <v>115</v>
      </c>
    </row>
    <row r="985" spans="1:7">
      <c r="A985" s="216">
        <v>993</v>
      </c>
      <c r="B985" s="207" t="s">
        <v>2946</v>
      </c>
      <c r="C985" s="217" t="s">
        <v>2947</v>
      </c>
      <c r="D985" s="218"/>
      <c r="E985" s="218" t="s">
        <v>2948</v>
      </c>
      <c r="F985" s="219"/>
      <c r="G985" s="219" t="s">
        <v>380</v>
      </c>
    </row>
    <row r="986" spans="1:7">
      <c r="A986" s="216">
        <v>994</v>
      </c>
      <c r="B986" s="217" t="s">
        <v>8379</v>
      </c>
      <c r="C986" s="218" t="s">
        <v>2949</v>
      </c>
      <c r="D986" s="218"/>
      <c r="E986" s="218"/>
      <c r="F986" s="219"/>
      <c r="G986" s="219"/>
    </row>
    <row r="987" spans="1:7">
      <c r="A987" s="216">
        <v>995</v>
      </c>
      <c r="B987" s="207" t="s">
        <v>2950</v>
      </c>
      <c r="C987" s="217" t="s">
        <v>2951</v>
      </c>
      <c r="D987" s="218"/>
      <c r="E987" s="218" t="s">
        <v>2952</v>
      </c>
      <c r="F987" s="219"/>
      <c r="G987" s="219">
        <v>81</v>
      </c>
    </row>
    <row r="988" spans="1:7">
      <c r="A988" s="216">
        <v>996</v>
      </c>
      <c r="B988" s="207" t="s">
        <v>8380</v>
      </c>
      <c r="C988" s="217" t="s">
        <v>2953</v>
      </c>
      <c r="D988" s="218"/>
      <c r="E988" s="218" t="s">
        <v>2954</v>
      </c>
      <c r="F988" s="219"/>
      <c r="G988" s="219">
        <v>19</v>
      </c>
    </row>
    <row r="989" spans="1:7">
      <c r="A989" s="216">
        <v>997</v>
      </c>
      <c r="B989" s="207" t="s">
        <v>2955</v>
      </c>
      <c r="C989" s="217" t="s">
        <v>2956</v>
      </c>
      <c r="D989" s="218"/>
      <c r="E989" s="218" t="s">
        <v>2957</v>
      </c>
      <c r="F989" s="219"/>
      <c r="G989" s="219" t="s">
        <v>380</v>
      </c>
    </row>
    <row r="990" spans="1:7">
      <c r="A990" s="216">
        <v>998</v>
      </c>
      <c r="B990" s="207" t="s">
        <v>2958</v>
      </c>
      <c r="C990" s="217" t="s">
        <v>2958</v>
      </c>
      <c r="D990" s="218"/>
      <c r="E990" s="218" t="s">
        <v>2959</v>
      </c>
      <c r="F990" s="219"/>
      <c r="G990" s="219">
        <v>91</v>
      </c>
    </row>
    <row r="991" spans="1:7">
      <c r="A991" s="216">
        <v>999</v>
      </c>
      <c r="B991" s="207" t="s">
        <v>2960</v>
      </c>
      <c r="C991" s="217" t="s">
        <v>2961</v>
      </c>
      <c r="D991" s="218"/>
      <c r="E991" s="218" t="s">
        <v>2962</v>
      </c>
      <c r="F991" s="219"/>
      <c r="G991" s="219">
        <v>21</v>
      </c>
    </row>
    <row r="992" spans="1:7">
      <c r="A992" s="216">
        <v>1000</v>
      </c>
      <c r="B992" s="207" t="s">
        <v>2963</v>
      </c>
      <c r="C992" s="217" t="s">
        <v>2964</v>
      </c>
      <c r="D992" s="218"/>
      <c r="E992" s="221" t="s">
        <v>2965</v>
      </c>
      <c r="F992" s="216"/>
      <c r="G992" s="219">
        <v>18</v>
      </c>
    </row>
    <row r="993" spans="1:7">
      <c r="A993" s="216">
        <v>1001</v>
      </c>
      <c r="B993" s="207" t="s">
        <v>8381</v>
      </c>
      <c r="C993" s="217" t="s">
        <v>2966</v>
      </c>
      <c r="D993" s="218"/>
      <c r="E993" s="218" t="s">
        <v>2967</v>
      </c>
      <c r="F993" s="219"/>
      <c r="G993" s="219">
        <v>54</v>
      </c>
    </row>
    <row r="994" spans="1:7">
      <c r="A994" s="216">
        <v>1002</v>
      </c>
      <c r="B994" s="207" t="s">
        <v>2968</v>
      </c>
      <c r="C994" s="217" t="s">
        <v>2969</v>
      </c>
      <c r="D994" s="218"/>
      <c r="E994" s="218" t="s">
        <v>2970</v>
      </c>
      <c r="F994" s="219"/>
      <c r="G994" s="219">
        <v>102</v>
      </c>
    </row>
    <row r="995" spans="1:7" s="225" customFormat="1">
      <c r="A995" s="216">
        <v>1003</v>
      </c>
      <c r="B995" s="217" t="s">
        <v>8382</v>
      </c>
      <c r="C995" s="218" t="s">
        <v>2971</v>
      </c>
      <c r="D995" s="218"/>
      <c r="E995" s="218"/>
      <c r="F995" s="219" t="s">
        <v>105</v>
      </c>
      <c r="G995" s="219" t="s">
        <v>105</v>
      </c>
    </row>
    <row r="996" spans="1:7" s="226" customFormat="1">
      <c r="A996" s="216">
        <v>1004</v>
      </c>
      <c r="B996" s="207" t="s">
        <v>2972</v>
      </c>
      <c r="C996" s="217" t="s">
        <v>2973</v>
      </c>
      <c r="D996" s="218"/>
      <c r="E996" s="218" t="s">
        <v>2974</v>
      </c>
      <c r="F996" s="219"/>
      <c r="G996" s="219">
        <v>117</v>
      </c>
    </row>
    <row r="997" spans="1:7" s="225" customFormat="1">
      <c r="A997" s="216">
        <v>1005</v>
      </c>
      <c r="B997" s="217" t="s">
        <v>2975</v>
      </c>
      <c r="C997" s="218" t="s">
        <v>2976</v>
      </c>
      <c r="D997" s="218"/>
      <c r="E997" s="218"/>
      <c r="F997" s="219"/>
      <c r="G997" s="219"/>
    </row>
    <row r="998" spans="1:7" s="225" customFormat="1">
      <c r="A998" s="216">
        <v>1006</v>
      </c>
      <c r="B998" s="217" t="s">
        <v>2977</v>
      </c>
      <c r="C998" s="217" t="s">
        <v>2978</v>
      </c>
      <c r="D998" s="218"/>
      <c r="E998" s="218" t="s">
        <v>2979</v>
      </c>
      <c r="F998" s="219"/>
      <c r="G998" s="219">
        <v>54</v>
      </c>
    </row>
    <row r="999" spans="1:7" s="226" customFormat="1">
      <c r="A999" s="216">
        <v>1007</v>
      </c>
      <c r="B999" s="217" t="s">
        <v>2980</v>
      </c>
      <c r="C999" s="217" t="s">
        <v>2981</v>
      </c>
      <c r="D999" s="218"/>
      <c r="E999" s="218" t="s">
        <v>2982</v>
      </c>
      <c r="F999" s="219"/>
      <c r="G999" s="219">
        <v>91</v>
      </c>
    </row>
    <row r="1000" spans="1:7" s="226" customFormat="1">
      <c r="A1000" s="216">
        <v>1008</v>
      </c>
      <c r="B1000" s="217" t="s">
        <v>2983</v>
      </c>
      <c r="C1000" s="217" t="s">
        <v>2984</v>
      </c>
      <c r="D1000" s="218"/>
      <c r="E1000" s="218" t="s">
        <v>2985</v>
      </c>
      <c r="F1000" s="219"/>
      <c r="G1000" s="219">
        <v>114</v>
      </c>
    </row>
    <row r="1001" spans="1:7" s="225" customFormat="1">
      <c r="A1001" s="216">
        <v>1009</v>
      </c>
      <c r="B1001" s="217" t="s">
        <v>2986</v>
      </c>
      <c r="C1001" s="217" t="s">
        <v>2987</v>
      </c>
      <c r="D1001" s="218"/>
      <c r="E1001" s="218" t="s">
        <v>2988</v>
      </c>
      <c r="F1001" s="219"/>
      <c r="G1001" s="219">
        <v>90</v>
      </c>
    </row>
    <row r="1002" spans="1:7" s="225" customFormat="1">
      <c r="A1002" s="216">
        <v>1010</v>
      </c>
      <c r="B1002" s="217" t="s">
        <v>2989</v>
      </c>
      <c r="C1002" s="217" t="s">
        <v>2990</v>
      </c>
      <c r="D1002" s="218"/>
      <c r="E1002" s="218" t="s">
        <v>2991</v>
      </c>
      <c r="F1002" s="219"/>
      <c r="G1002" s="219">
        <v>78</v>
      </c>
    </row>
    <row r="1003" spans="1:7" s="225" customFormat="1">
      <c r="A1003" s="216">
        <v>1011</v>
      </c>
      <c r="B1003" s="217" t="s">
        <v>2992</v>
      </c>
      <c r="C1003" s="217" t="s">
        <v>2993</v>
      </c>
      <c r="D1003" s="218"/>
      <c r="E1003" s="218" t="s">
        <v>2994</v>
      </c>
      <c r="F1003" s="219"/>
      <c r="G1003" s="219">
        <v>78</v>
      </c>
    </row>
    <row r="1004" spans="1:7" s="226" customFormat="1">
      <c r="A1004" s="216">
        <v>1012</v>
      </c>
      <c r="B1004" s="217" t="s">
        <v>2995</v>
      </c>
      <c r="C1004" s="217" t="s">
        <v>2996</v>
      </c>
      <c r="D1004" s="218"/>
      <c r="E1004" s="218" t="s">
        <v>2997</v>
      </c>
      <c r="F1004" s="219"/>
      <c r="G1004" s="219">
        <v>78</v>
      </c>
    </row>
    <row r="1005" spans="1:7" s="225" customFormat="1">
      <c r="A1005" s="216">
        <v>1013</v>
      </c>
      <c r="B1005" s="217" t="s">
        <v>2998</v>
      </c>
      <c r="C1005" s="217" t="s">
        <v>2999</v>
      </c>
      <c r="D1005" s="218"/>
      <c r="E1005" s="218" t="s">
        <v>3000</v>
      </c>
      <c r="F1005" s="219"/>
      <c r="G1005" s="219">
        <v>90</v>
      </c>
    </row>
    <row r="1006" spans="1:7" s="226" customFormat="1">
      <c r="A1006" s="216">
        <v>1014</v>
      </c>
      <c r="B1006" s="217" t="s">
        <v>3001</v>
      </c>
      <c r="C1006" s="217" t="s">
        <v>3002</v>
      </c>
      <c r="D1006" s="218"/>
      <c r="E1006" s="218" t="s">
        <v>3003</v>
      </c>
      <c r="F1006" s="219"/>
      <c r="G1006" s="219">
        <v>90</v>
      </c>
    </row>
    <row r="1007" spans="1:7" s="226" customFormat="1">
      <c r="A1007" s="216">
        <v>1015</v>
      </c>
      <c r="B1007" s="217" t="s">
        <v>3004</v>
      </c>
      <c r="C1007" s="217" t="s">
        <v>3005</v>
      </c>
      <c r="D1007" s="218"/>
      <c r="E1007" s="218" t="s">
        <v>3006</v>
      </c>
      <c r="F1007" s="219"/>
      <c r="G1007" s="219">
        <v>90</v>
      </c>
    </row>
    <row r="1008" spans="1:7" s="226" customFormat="1">
      <c r="A1008" s="216">
        <v>1016</v>
      </c>
      <c r="B1008" s="217" t="s">
        <v>3007</v>
      </c>
      <c r="C1008" s="217" t="s">
        <v>3008</v>
      </c>
      <c r="D1008" s="218"/>
      <c r="E1008" s="218" t="s">
        <v>3009</v>
      </c>
      <c r="F1008" s="219"/>
      <c r="G1008" s="219">
        <v>91</v>
      </c>
    </row>
    <row r="1009" spans="1:7" ht="107.5">
      <c r="A1009" s="216">
        <v>1017</v>
      </c>
      <c r="B1009" s="217" t="s">
        <v>3010</v>
      </c>
      <c r="C1009" s="218" t="s">
        <v>3011</v>
      </c>
      <c r="D1009" s="218" t="s">
        <v>3012</v>
      </c>
      <c r="E1009" s="218"/>
      <c r="F1009" s="219">
        <v>91</v>
      </c>
      <c r="G1009" s="219">
        <v>91</v>
      </c>
    </row>
    <row r="1010" spans="1:7">
      <c r="A1010" s="216">
        <v>1018</v>
      </c>
      <c r="B1010" s="217" t="s">
        <v>3013</v>
      </c>
      <c r="C1010" s="217" t="s">
        <v>3014</v>
      </c>
      <c r="D1010" s="218"/>
      <c r="E1010" s="218" t="s">
        <v>3015</v>
      </c>
      <c r="F1010" s="219"/>
      <c r="G1010" s="219">
        <v>84</v>
      </c>
    </row>
    <row r="1011" spans="1:7">
      <c r="A1011" s="216">
        <v>1019</v>
      </c>
      <c r="B1011" s="217" t="s">
        <v>3016</v>
      </c>
      <c r="C1011" s="217" t="s">
        <v>3017</v>
      </c>
      <c r="D1011" s="218"/>
      <c r="E1011" s="218" t="s">
        <v>3018</v>
      </c>
      <c r="F1011" s="219"/>
      <c r="G1011" s="219">
        <v>91</v>
      </c>
    </row>
    <row r="1012" spans="1:7">
      <c r="A1012" s="216">
        <v>1020</v>
      </c>
      <c r="B1012" s="217" t="s">
        <v>3019</v>
      </c>
      <c r="C1012" s="217" t="s">
        <v>3020</v>
      </c>
      <c r="D1012" s="218"/>
      <c r="E1012" s="218" t="s">
        <v>3021</v>
      </c>
      <c r="F1012" s="219"/>
      <c r="G1012" s="219">
        <v>78</v>
      </c>
    </row>
    <row r="1013" spans="1:7">
      <c r="A1013" s="216">
        <v>1021</v>
      </c>
      <c r="B1013" s="217" t="s">
        <v>3022</v>
      </c>
      <c r="C1013" s="217" t="s">
        <v>3023</v>
      </c>
      <c r="D1013" s="218"/>
      <c r="E1013" s="218" t="s">
        <v>3024</v>
      </c>
      <c r="F1013" s="219"/>
      <c r="G1013" s="219">
        <v>91</v>
      </c>
    </row>
    <row r="1014" spans="1:7">
      <c r="A1014" s="216">
        <v>1022</v>
      </c>
      <c r="B1014" s="217" t="s">
        <v>3025</v>
      </c>
      <c r="C1014" s="217" t="s">
        <v>3026</v>
      </c>
      <c r="D1014" s="218"/>
      <c r="E1014" s="218" t="s">
        <v>3027</v>
      </c>
      <c r="F1014" s="219"/>
      <c r="G1014" s="219">
        <v>91</v>
      </c>
    </row>
    <row r="1015" spans="1:7" s="225" customFormat="1">
      <c r="A1015" s="216">
        <v>1023</v>
      </c>
      <c r="B1015" s="217" t="s">
        <v>3028</v>
      </c>
      <c r="C1015" s="217" t="s">
        <v>3029</v>
      </c>
      <c r="D1015" s="218"/>
      <c r="E1015" s="218" t="s">
        <v>3030</v>
      </c>
      <c r="F1015" s="219"/>
      <c r="G1015" s="219">
        <v>91</v>
      </c>
    </row>
    <row r="1016" spans="1:7">
      <c r="A1016" s="216">
        <v>1024</v>
      </c>
      <c r="B1016" s="217" t="s">
        <v>3031</v>
      </c>
      <c r="C1016" s="217" t="s">
        <v>3032</v>
      </c>
      <c r="D1016" s="218"/>
      <c r="E1016" s="218" t="s">
        <v>3033</v>
      </c>
      <c r="F1016" s="219"/>
      <c r="G1016" s="219">
        <v>91</v>
      </c>
    </row>
    <row r="1017" spans="1:7" s="225" customFormat="1">
      <c r="A1017" s="216">
        <v>1025</v>
      </c>
      <c r="B1017" s="217" t="s">
        <v>3034</v>
      </c>
      <c r="C1017" s="217" t="s">
        <v>3035</v>
      </c>
      <c r="D1017" s="218"/>
      <c r="E1017" s="218" t="s">
        <v>3036</v>
      </c>
      <c r="F1017" s="219"/>
      <c r="G1017" s="219">
        <v>81</v>
      </c>
    </row>
    <row r="1018" spans="1:7">
      <c r="A1018" s="216">
        <v>1026</v>
      </c>
      <c r="B1018" s="217" t="s">
        <v>3037</v>
      </c>
      <c r="C1018" s="217" t="s">
        <v>3038</v>
      </c>
      <c r="D1018" s="218"/>
      <c r="E1018" s="218" t="s">
        <v>3039</v>
      </c>
      <c r="F1018" s="219"/>
      <c r="G1018" s="219">
        <v>81</v>
      </c>
    </row>
    <row r="1019" spans="1:7">
      <c r="A1019" s="216">
        <v>1027</v>
      </c>
      <c r="B1019" s="217" t="s">
        <v>3040</v>
      </c>
      <c r="C1019" s="217" t="s">
        <v>3041</v>
      </c>
      <c r="D1019" s="218"/>
      <c r="E1019" s="218" t="s">
        <v>3042</v>
      </c>
      <c r="F1019" s="219"/>
      <c r="G1019" s="219">
        <v>81</v>
      </c>
    </row>
    <row r="1020" spans="1:7">
      <c r="A1020" s="216">
        <v>1028</v>
      </c>
      <c r="B1020" s="217" t="s">
        <v>3043</v>
      </c>
      <c r="C1020" s="217" t="s">
        <v>3044</v>
      </c>
      <c r="D1020" s="218"/>
      <c r="E1020" s="218" t="s">
        <v>3045</v>
      </c>
      <c r="F1020" s="219"/>
      <c r="G1020" s="219">
        <v>91</v>
      </c>
    </row>
    <row r="1021" spans="1:7">
      <c r="A1021" s="216">
        <v>1029</v>
      </c>
      <c r="B1021" s="217" t="s">
        <v>3046</v>
      </c>
      <c r="C1021" s="217" t="s">
        <v>3047</v>
      </c>
      <c r="D1021" s="218"/>
      <c r="E1021" s="218" t="s">
        <v>3048</v>
      </c>
      <c r="F1021" s="219"/>
      <c r="G1021" s="219">
        <v>91</v>
      </c>
    </row>
    <row r="1022" spans="1:7">
      <c r="A1022" s="216">
        <v>1030</v>
      </c>
      <c r="B1022" s="217" t="s">
        <v>3049</v>
      </c>
      <c r="C1022" s="217" t="s">
        <v>3050</v>
      </c>
      <c r="D1022" s="218"/>
      <c r="E1022" s="218" t="s">
        <v>3051</v>
      </c>
      <c r="F1022" s="219"/>
      <c r="G1022" s="219">
        <v>84</v>
      </c>
    </row>
    <row r="1023" spans="1:7">
      <c r="A1023" s="216">
        <v>1031</v>
      </c>
      <c r="B1023" s="217" t="s">
        <v>3052</v>
      </c>
      <c r="C1023" s="217" t="s">
        <v>3053</v>
      </c>
      <c r="D1023" s="218"/>
      <c r="E1023" s="218" t="s">
        <v>3054</v>
      </c>
      <c r="F1023" s="219"/>
      <c r="G1023" s="219">
        <v>78</v>
      </c>
    </row>
    <row r="1024" spans="1:7">
      <c r="A1024" s="216">
        <v>1032</v>
      </c>
      <c r="B1024" s="217" t="s">
        <v>3055</v>
      </c>
      <c r="C1024" s="217" t="s">
        <v>3056</v>
      </c>
      <c r="D1024" s="218"/>
      <c r="E1024" s="218" t="s">
        <v>3057</v>
      </c>
      <c r="F1024" s="219"/>
      <c r="G1024" s="219">
        <v>90</v>
      </c>
    </row>
    <row r="1025" spans="1:7">
      <c r="A1025" s="216">
        <v>1033</v>
      </c>
      <c r="B1025" s="217" t="s">
        <v>3058</v>
      </c>
      <c r="C1025" s="217" t="s">
        <v>3059</v>
      </c>
      <c r="D1025" s="218"/>
      <c r="E1025" s="218" t="s">
        <v>3060</v>
      </c>
      <c r="F1025" s="219"/>
      <c r="G1025" s="219">
        <v>81</v>
      </c>
    </row>
    <row r="1026" spans="1:7">
      <c r="A1026" s="216">
        <v>1034</v>
      </c>
      <c r="B1026" s="217" t="s">
        <v>3061</v>
      </c>
      <c r="C1026" s="217" t="s">
        <v>3062</v>
      </c>
      <c r="D1026" s="218"/>
      <c r="E1026" s="218" t="s">
        <v>3063</v>
      </c>
      <c r="F1026" s="219"/>
      <c r="G1026" s="219">
        <v>81</v>
      </c>
    </row>
    <row r="1027" spans="1:7">
      <c r="A1027" s="216">
        <v>1035</v>
      </c>
      <c r="B1027" s="217" t="s">
        <v>3064</v>
      </c>
      <c r="C1027" s="217" t="s">
        <v>3065</v>
      </c>
      <c r="D1027" s="218"/>
      <c r="E1027" s="218" t="s">
        <v>3066</v>
      </c>
      <c r="F1027" s="219"/>
      <c r="G1027" s="219">
        <v>91</v>
      </c>
    </row>
    <row r="1028" spans="1:7">
      <c r="A1028" s="216">
        <v>1036</v>
      </c>
      <c r="B1028" s="217" t="s">
        <v>3067</v>
      </c>
      <c r="C1028" s="217" t="s">
        <v>3068</v>
      </c>
      <c r="D1028" s="218"/>
      <c r="E1028" s="218" t="s">
        <v>3069</v>
      </c>
      <c r="F1028" s="219"/>
      <c r="G1028" s="219">
        <v>78</v>
      </c>
    </row>
    <row r="1029" spans="1:7">
      <c r="A1029" s="216">
        <v>1038</v>
      </c>
      <c r="B1029" s="217" t="s">
        <v>3070</v>
      </c>
      <c r="C1029" s="217" t="s">
        <v>3071</v>
      </c>
      <c r="D1029" s="218"/>
      <c r="E1029" s="218" t="s">
        <v>3072</v>
      </c>
      <c r="F1029" s="219"/>
      <c r="G1029" s="219">
        <v>91</v>
      </c>
    </row>
    <row r="1030" spans="1:7">
      <c r="A1030" s="216">
        <v>1039</v>
      </c>
      <c r="B1030" s="217" t="s">
        <v>3073</v>
      </c>
      <c r="C1030" s="217" t="s">
        <v>3074</v>
      </c>
      <c r="D1030" s="218"/>
      <c r="E1030" s="218" t="s">
        <v>3075</v>
      </c>
      <c r="F1030" s="219"/>
      <c r="G1030" s="219">
        <v>117</v>
      </c>
    </row>
    <row r="1031" spans="1:7">
      <c r="A1031" s="216">
        <v>1040</v>
      </c>
      <c r="B1031" s="217" t="s">
        <v>3076</v>
      </c>
      <c r="C1031" s="218" t="s">
        <v>3077</v>
      </c>
      <c r="D1031" s="218"/>
      <c r="E1031" s="218"/>
      <c r="F1031" s="219">
        <v>117</v>
      </c>
      <c r="G1031" s="219">
        <v>117</v>
      </c>
    </row>
    <row r="1032" spans="1:7">
      <c r="A1032" s="216">
        <v>1041</v>
      </c>
      <c r="B1032" s="217" t="s">
        <v>3078</v>
      </c>
      <c r="C1032" s="217" t="s">
        <v>3079</v>
      </c>
      <c r="D1032" s="218"/>
      <c r="E1032" s="218" t="s">
        <v>3080</v>
      </c>
      <c r="F1032" s="219"/>
      <c r="G1032" s="219">
        <v>117</v>
      </c>
    </row>
    <row r="1033" spans="1:7">
      <c r="A1033" s="216">
        <v>1042</v>
      </c>
      <c r="B1033" s="217" t="s">
        <v>3081</v>
      </c>
      <c r="C1033" s="217" t="s">
        <v>3082</v>
      </c>
      <c r="D1033" s="218"/>
      <c r="E1033" s="218" t="s">
        <v>3083</v>
      </c>
      <c r="F1033" s="219"/>
      <c r="G1033" s="219">
        <v>117</v>
      </c>
    </row>
    <row r="1034" spans="1:7">
      <c r="A1034" s="216">
        <v>1043</v>
      </c>
      <c r="B1034" s="217" t="s">
        <v>3084</v>
      </c>
      <c r="C1034" s="217" t="s">
        <v>3085</v>
      </c>
      <c r="D1034" s="218"/>
      <c r="E1034" s="218" t="s">
        <v>3086</v>
      </c>
      <c r="F1034" s="219"/>
      <c r="G1034" s="219">
        <v>117</v>
      </c>
    </row>
    <row r="1035" spans="1:7">
      <c r="A1035" s="216">
        <v>1044</v>
      </c>
      <c r="B1035" s="217" t="s">
        <v>3087</v>
      </c>
      <c r="C1035" s="217" t="s">
        <v>3088</v>
      </c>
      <c r="D1035" s="218"/>
      <c r="E1035" s="218" t="s">
        <v>3089</v>
      </c>
      <c r="F1035" s="219"/>
      <c r="G1035" s="219">
        <v>78</v>
      </c>
    </row>
    <row r="1036" spans="1:7">
      <c r="A1036" s="216">
        <v>1045</v>
      </c>
      <c r="B1036" s="217" t="s">
        <v>3090</v>
      </c>
      <c r="C1036" s="217" t="s">
        <v>3091</v>
      </c>
      <c r="D1036" s="218"/>
      <c r="E1036" s="218" t="s">
        <v>3092</v>
      </c>
      <c r="F1036" s="219"/>
      <c r="G1036" s="219" t="s">
        <v>380</v>
      </c>
    </row>
    <row r="1037" spans="1:7">
      <c r="A1037" s="216">
        <v>1046</v>
      </c>
      <c r="B1037" s="217" t="s">
        <v>3093</v>
      </c>
      <c r="C1037" s="217" t="s">
        <v>3094</v>
      </c>
      <c r="D1037" s="218"/>
      <c r="E1037" s="218" t="s">
        <v>3095</v>
      </c>
      <c r="F1037" s="219"/>
      <c r="G1037" s="219" t="s">
        <v>582</v>
      </c>
    </row>
    <row r="1038" spans="1:7">
      <c r="A1038" s="216">
        <v>1047</v>
      </c>
      <c r="B1038" s="217" t="s">
        <v>8383</v>
      </c>
      <c r="C1038" s="217" t="s">
        <v>3096</v>
      </c>
      <c r="D1038" s="218"/>
      <c r="E1038" s="218" t="s">
        <v>3097</v>
      </c>
      <c r="F1038" s="219"/>
      <c r="G1038" s="219" t="s">
        <v>582</v>
      </c>
    </row>
    <row r="1039" spans="1:7" s="225" customFormat="1">
      <c r="A1039" s="216">
        <v>1048</v>
      </c>
      <c r="B1039" s="217" t="s">
        <v>3098</v>
      </c>
      <c r="C1039" s="218" t="s">
        <v>3099</v>
      </c>
      <c r="D1039" s="218"/>
      <c r="E1039" s="218"/>
      <c r="F1039" s="219" t="s">
        <v>582</v>
      </c>
      <c r="G1039" s="219" t="s">
        <v>582</v>
      </c>
    </row>
    <row r="1040" spans="1:7">
      <c r="A1040" s="216">
        <v>1049</v>
      </c>
      <c r="B1040" s="217" t="s">
        <v>8384</v>
      </c>
      <c r="C1040" s="217" t="s">
        <v>3100</v>
      </c>
      <c r="D1040" s="218"/>
      <c r="E1040" s="218" t="s">
        <v>3101</v>
      </c>
      <c r="F1040" s="219"/>
      <c r="G1040" s="219">
        <v>90</v>
      </c>
    </row>
    <row r="1041" spans="1:7">
      <c r="A1041" s="216">
        <v>1050</v>
      </c>
      <c r="B1041" s="217" t="s">
        <v>8385</v>
      </c>
      <c r="C1041" s="217" t="s">
        <v>3102</v>
      </c>
      <c r="D1041" s="218"/>
      <c r="E1041" s="218" t="s">
        <v>3103</v>
      </c>
      <c r="F1041" s="219"/>
      <c r="G1041" s="219">
        <v>55</v>
      </c>
    </row>
    <row r="1042" spans="1:7">
      <c r="A1042" s="216">
        <v>1051</v>
      </c>
      <c r="B1042" s="217" t="s">
        <v>8386</v>
      </c>
      <c r="C1042" s="218" t="s">
        <v>3104</v>
      </c>
      <c r="D1042" s="218"/>
      <c r="E1042" s="218"/>
      <c r="F1042" s="219">
        <v>117</v>
      </c>
      <c r="G1042" s="219">
        <v>117</v>
      </c>
    </row>
    <row r="1043" spans="1:7">
      <c r="A1043" s="216">
        <v>1052</v>
      </c>
      <c r="B1043" s="217" t="s">
        <v>3105</v>
      </c>
      <c r="C1043" s="217" t="s">
        <v>3106</v>
      </c>
      <c r="D1043" s="218"/>
      <c r="E1043" s="218" t="s">
        <v>3107</v>
      </c>
      <c r="F1043" s="219"/>
      <c r="G1043" s="219">
        <v>81</v>
      </c>
    </row>
    <row r="1044" spans="1:7">
      <c r="A1044" s="216">
        <v>1053</v>
      </c>
      <c r="B1044" s="217" t="s">
        <v>3108</v>
      </c>
      <c r="C1044" s="217" t="s">
        <v>3109</v>
      </c>
      <c r="D1044" s="218"/>
      <c r="E1044" s="218" t="s">
        <v>3110</v>
      </c>
      <c r="F1044" s="219"/>
      <c r="G1044" s="219">
        <v>102</v>
      </c>
    </row>
    <row r="1045" spans="1:7">
      <c r="A1045" s="216">
        <v>1054</v>
      </c>
      <c r="B1045" s="217" t="s">
        <v>3111</v>
      </c>
      <c r="C1045" s="217" t="s">
        <v>3112</v>
      </c>
      <c r="D1045" s="218"/>
      <c r="E1045" s="218" t="s">
        <v>3113</v>
      </c>
      <c r="F1045" s="219"/>
      <c r="G1045" s="219">
        <v>102</v>
      </c>
    </row>
    <row r="1046" spans="1:7">
      <c r="A1046" s="216">
        <v>1055</v>
      </c>
      <c r="B1046" s="217" t="s">
        <v>3114</v>
      </c>
      <c r="C1046" s="217" t="s">
        <v>3115</v>
      </c>
      <c r="D1046" s="218"/>
      <c r="E1046" s="218" t="s">
        <v>3116</v>
      </c>
      <c r="F1046" s="219"/>
      <c r="G1046" s="219">
        <v>102</v>
      </c>
    </row>
    <row r="1047" spans="1:7">
      <c r="A1047" s="216">
        <v>1056</v>
      </c>
      <c r="B1047" s="217" t="s">
        <v>3117</v>
      </c>
      <c r="C1047" s="217" t="s">
        <v>3118</v>
      </c>
      <c r="D1047" s="218"/>
      <c r="E1047" s="218" t="s">
        <v>3119</v>
      </c>
      <c r="F1047" s="219"/>
      <c r="G1047" s="219">
        <v>102</v>
      </c>
    </row>
    <row r="1048" spans="1:7">
      <c r="A1048" s="216">
        <v>1057</v>
      </c>
      <c r="B1048" s="217" t="s">
        <v>3120</v>
      </c>
      <c r="C1048" s="218" t="s">
        <v>3121</v>
      </c>
      <c r="D1048" s="218"/>
      <c r="E1048" s="218"/>
      <c r="F1048" s="219">
        <v>102</v>
      </c>
      <c r="G1048" s="219">
        <v>102</v>
      </c>
    </row>
    <row r="1049" spans="1:7">
      <c r="A1049" s="216">
        <v>1058</v>
      </c>
      <c r="B1049" s="217" t="s">
        <v>3122</v>
      </c>
      <c r="C1049" s="217" t="s">
        <v>3123</v>
      </c>
      <c r="D1049" s="218"/>
      <c r="E1049" s="218" t="s">
        <v>3124</v>
      </c>
      <c r="F1049" s="219"/>
      <c r="G1049" s="219">
        <v>102</v>
      </c>
    </row>
    <row r="1050" spans="1:7">
      <c r="A1050" s="216">
        <v>1059</v>
      </c>
      <c r="B1050" s="217" t="s">
        <v>3125</v>
      </c>
      <c r="C1050" s="217" t="s">
        <v>3126</v>
      </c>
      <c r="D1050" s="218"/>
      <c r="E1050" s="218" t="s">
        <v>3127</v>
      </c>
      <c r="F1050" s="219"/>
      <c r="G1050" s="219">
        <v>102</v>
      </c>
    </row>
    <row r="1051" spans="1:7">
      <c r="A1051" s="216">
        <v>1060</v>
      </c>
      <c r="B1051" s="217" t="s">
        <v>3128</v>
      </c>
      <c r="C1051" s="217" t="s">
        <v>3129</v>
      </c>
      <c r="D1051" s="218"/>
      <c r="E1051" s="218" t="s">
        <v>3130</v>
      </c>
      <c r="F1051" s="219"/>
      <c r="G1051" s="219">
        <v>102</v>
      </c>
    </row>
    <row r="1052" spans="1:7">
      <c r="A1052" s="216">
        <v>1061</v>
      </c>
      <c r="B1052" s="217" t="s">
        <v>3131</v>
      </c>
      <c r="C1052" s="218" t="s">
        <v>3132</v>
      </c>
      <c r="D1052" s="218"/>
      <c r="E1052" s="218"/>
      <c r="F1052" s="219">
        <v>102</v>
      </c>
      <c r="G1052" s="219">
        <v>102</v>
      </c>
    </row>
    <row r="1053" spans="1:7">
      <c r="A1053" s="216">
        <v>1062</v>
      </c>
      <c r="B1053" s="217" t="s">
        <v>3133</v>
      </c>
      <c r="C1053" s="217" t="s">
        <v>3134</v>
      </c>
      <c r="D1053" s="218"/>
      <c r="E1053" s="218" t="s">
        <v>3135</v>
      </c>
      <c r="F1053" s="219"/>
      <c r="G1053" s="219">
        <v>102</v>
      </c>
    </row>
    <row r="1054" spans="1:7">
      <c r="A1054" s="216">
        <v>1063</v>
      </c>
      <c r="B1054" s="217" t="s">
        <v>3136</v>
      </c>
      <c r="C1054" s="217" t="s">
        <v>3137</v>
      </c>
      <c r="D1054" s="218"/>
      <c r="E1054" s="218" t="s">
        <v>3138</v>
      </c>
      <c r="F1054" s="219"/>
      <c r="G1054" s="219">
        <v>102</v>
      </c>
    </row>
    <row r="1055" spans="1:7">
      <c r="A1055" s="216">
        <v>1064</v>
      </c>
      <c r="B1055" s="217" t="s">
        <v>3139</v>
      </c>
      <c r="C1055" s="217" t="s">
        <v>3140</v>
      </c>
      <c r="D1055" s="218"/>
      <c r="E1055" s="218" t="s">
        <v>3141</v>
      </c>
      <c r="F1055" s="219"/>
      <c r="G1055" s="219">
        <v>102</v>
      </c>
    </row>
    <row r="1056" spans="1:7">
      <c r="A1056" s="216">
        <v>1065</v>
      </c>
      <c r="B1056" s="217" t="s">
        <v>3142</v>
      </c>
      <c r="C1056" s="217" t="s">
        <v>3143</v>
      </c>
      <c r="D1056" s="218"/>
      <c r="E1056" s="218" t="s">
        <v>3144</v>
      </c>
      <c r="F1056" s="219"/>
      <c r="G1056" s="219">
        <v>91</v>
      </c>
    </row>
    <row r="1057" spans="1:7">
      <c r="A1057" s="216">
        <v>1066</v>
      </c>
      <c r="B1057" s="217" t="s">
        <v>3145</v>
      </c>
      <c r="C1057" s="217" t="s">
        <v>3146</v>
      </c>
      <c r="D1057" s="218"/>
      <c r="E1057" s="218" t="s">
        <v>3147</v>
      </c>
      <c r="F1057" s="219"/>
      <c r="G1057" s="219">
        <v>90</v>
      </c>
    </row>
    <row r="1058" spans="1:7">
      <c r="A1058" s="216">
        <v>1067</v>
      </c>
      <c r="B1058" s="217" t="s">
        <v>8387</v>
      </c>
      <c r="C1058" s="218" t="s">
        <v>3148</v>
      </c>
      <c r="D1058" s="218"/>
      <c r="E1058" s="218"/>
      <c r="F1058" s="219">
        <v>91</v>
      </c>
      <c r="G1058" s="219">
        <v>91</v>
      </c>
    </row>
    <row r="1059" spans="1:7">
      <c r="A1059" s="216">
        <v>1068</v>
      </c>
      <c r="B1059" s="217" t="s">
        <v>3149</v>
      </c>
      <c r="C1059" s="217" t="s">
        <v>3150</v>
      </c>
      <c r="D1059" s="218"/>
      <c r="E1059" s="218" t="s">
        <v>3151</v>
      </c>
      <c r="F1059" s="219"/>
      <c r="G1059" s="219">
        <v>102</v>
      </c>
    </row>
    <row r="1060" spans="1:7" ht="22.5" customHeight="1">
      <c r="A1060" s="216">
        <v>1069</v>
      </c>
      <c r="B1060" s="217" t="s">
        <v>3152</v>
      </c>
      <c r="C1060" s="218" t="s">
        <v>3153</v>
      </c>
      <c r="D1060" s="218"/>
      <c r="E1060" s="218"/>
      <c r="F1060" s="219">
        <v>102</v>
      </c>
      <c r="G1060" s="219">
        <v>102</v>
      </c>
    </row>
    <row r="1061" spans="1:7">
      <c r="A1061" s="216">
        <v>1070</v>
      </c>
      <c r="B1061" s="217" t="s">
        <v>8388</v>
      </c>
      <c r="C1061" s="218" t="s">
        <v>3154</v>
      </c>
      <c r="D1061" s="218"/>
      <c r="E1061" s="218"/>
      <c r="F1061" s="219">
        <v>115</v>
      </c>
      <c r="G1061" s="219">
        <v>115</v>
      </c>
    </row>
    <row r="1062" spans="1:7">
      <c r="A1062" s="216">
        <v>1071</v>
      </c>
      <c r="B1062" s="217" t="s">
        <v>8389</v>
      </c>
      <c r="C1062" s="218" t="s">
        <v>3155</v>
      </c>
      <c r="D1062" s="218" t="s">
        <v>3156</v>
      </c>
      <c r="E1062" s="218"/>
      <c r="F1062" s="219">
        <v>60</v>
      </c>
      <c r="G1062" s="219">
        <v>60</v>
      </c>
    </row>
    <row r="1063" spans="1:7">
      <c r="A1063" s="216">
        <v>1072</v>
      </c>
      <c r="B1063" s="217" t="s">
        <v>3157</v>
      </c>
      <c r="C1063" s="217" t="s">
        <v>3158</v>
      </c>
      <c r="D1063" s="218"/>
      <c r="E1063" s="218" t="s">
        <v>3159</v>
      </c>
      <c r="F1063" s="219"/>
      <c r="G1063" s="219">
        <v>18</v>
      </c>
    </row>
    <row r="1064" spans="1:7">
      <c r="A1064" s="216">
        <v>1073</v>
      </c>
      <c r="B1064" s="217" t="s">
        <v>3160</v>
      </c>
      <c r="C1064" s="217" t="s">
        <v>3161</v>
      </c>
      <c r="D1064" s="218"/>
      <c r="E1064" s="218" t="s">
        <v>3162</v>
      </c>
      <c r="F1064" s="219"/>
      <c r="G1064" s="219" t="s">
        <v>381</v>
      </c>
    </row>
    <row r="1065" spans="1:7">
      <c r="A1065" s="216">
        <v>1074</v>
      </c>
      <c r="B1065" s="217" t="s">
        <v>3163</v>
      </c>
      <c r="C1065" s="218" t="s">
        <v>3164</v>
      </c>
      <c r="D1065" s="218"/>
      <c r="E1065" s="218"/>
      <c r="F1065" s="219" t="s">
        <v>379</v>
      </c>
      <c r="G1065" s="219" t="s">
        <v>381</v>
      </c>
    </row>
    <row r="1066" spans="1:7" s="223" customFormat="1">
      <c r="A1066" s="216">
        <v>1075</v>
      </c>
      <c r="B1066" s="217" t="s">
        <v>3165</v>
      </c>
      <c r="C1066" s="217" t="s">
        <v>3166</v>
      </c>
      <c r="D1066" s="218"/>
      <c r="E1066" s="218" t="s">
        <v>3167</v>
      </c>
      <c r="F1066" s="219"/>
      <c r="G1066" s="219" t="s">
        <v>380</v>
      </c>
    </row>
    <row r="1067" spans="1:7" s="225" customFormat="1">
      <c r="A1067" s="216">
        <v>1076</v>
      </c>
      <c r="B1067" s="217" t="s">
        <v>3168</v>
      </c>
      <c r="C1067" s="217" t="s">
        <v>3169</v>
      </c>
      <c r="D1067" s="218"/>
      <c r="E1067" s="218" t="s">
        <v>3170</v>
      </c>
      <c r="F1067" s="219"/>
      <c r="G1067" s="219" t="s">
        <v>380</v>
      </c>
    </row>
    <row r="1068" spans="1:7">
      <c r="A1068" s="216">
        <v>1077</v>
      </c>
      <c r="B1068" s="217" t="s">
        <v>3171</v>
      </c>
      <c r="C1068" s="217" t="s">
        <v>3172</v>
      </c>
      <c r="D1068" s="218"/>
      <c r="E1068" s="218" t="s">
        <v>3173</v>
      </c>
      <c r="F1068" s="219"/>
      <c r="G1068" s="219" t="s">
        <v>381</v>
      </c>
    </row>
    <row r="1069" spans="1:7">
      <c r="A1069" s="216">
        <v>1078</v>
      </c>
      <c r="B1069" s="217" t="s">
        <v>3174</v>
      </c>
      <c r="C1069" s="217" t="s">
        <v>3175</v>
      </c>
      <c r="D1069" s="218"/>
      <c r="E1069" s="218" t="s">
        <v>3176</v>
      </c>
      <c r="F1069" s="219"/>
      <c r="G1069" s="219">
        <v>18</v>
      </c>
    </row>
    <row r="1070" spans="1:7">
      <c r="A1070" s="216">
        <v>1079</v>
      </c>
      <c r="B1070" s="217" t="s">
        <v>3177</v>
      </c>
      <c r="C1070" s="217" t="s">
        <v>3178</v>
      </c>
      <c r="D1070" s="218"/>
      <c r="E1070" s="218" t="s">
        <v>3179</v>
      </c>
      <c r="F1070" s="219"/>
      <c r="G1070" s="219">
        <v>18</v>
      </c>
    </row>
    <row r="1071" spans="1:7">
      <c r="A1071" s="216">
        <v>1080</v>
      </c>
      <c r="B1071" s="217" t="s">
        <v>3180</v>
      </c>
      <c r="C1071" s="217" t="s">
        <v>3181</v>
      </c>
      <c r="D1071" s="218"/>
      <c r="E1071" s="218" t="s">
        <v>3182</v>
      </c>
      <c r="F1071" s="219"/>
      <c r="G1071" s="219">
        <v>18</v>
      </c>
    </row>
    <row r="1072" spans="1:7">
      <c r="A1072" s="216">
        <v>1081</v>
      </c>
      <c r="B1072" s="217" t="s">
        <v>3183</v>
      </c>
      <c r="C1072" s="217" t="s">
        <v>3184</v>
      </c>
      <c r="D1072" s="218"/>
      <c r="E1072" s="218" t="s">
        <v>3185</v>
      </c>
      <c r="F1072" s="219"/>
      <c r="G1072" s="219">
        <v>21</v>
      </c>
    </row>
    <row r="1073" spans="1:7">
      <c r="A1073" s="216">
        <v>1082</v>
      </c>
      <c r="B1073" s="217" t="s">
        <v>3186</v>
      </c>
      <c r="C1073" s="217" t="s">
        <v>3187</v>
      </c>
      <c r="D1073" s="218"/>
      <c r="E1073" s="218" t="s">
        <v>3188</v>
      </c>
      <c r="F1073" s="219"/>
      <c r="G1073" s="219">
        <v>19</v>
      </c>
    </row>
    <row r="1074" spans="1:7" s="225" customFormat="1">
      <c r="A1074" s="216">
        <v>1083</v>
      </c>
      <c r="B1074" s="217" t="s">
        <v>3189</v>
      </c>
      <c r="C1074" s="217" t="s">
        <v>3190</v>
      </c>
      <c r="D1074" s="218"/>
      <c r="E1074" s="218" t="s">
        <v>3191</v>
      </c>
      <c r="F1074" s="219"/>
      <c r="G1074" s="219" t="s">
        <v>381</v>
      </c>
    </row>
    <row r="1075" spans="1:7">
      <c r="A1075" s="216">
        <v>1084</v>
      </c>
      <c r="B1075" s="217" t="s">
        <v>3192</v>
      </c>
      <c r="C1075" s="217" t="s">
        <v>3193</v>
      </c>
      <c r="D1075" s="218"/>
      <c r="E1075" s="218" t="s">
        <v>3194</v>
      </c>
      <c r="F1075" s="219"/>
      <c r="G1075" s="219">
        <v>20</v>
      </c>
    </row>
    <row r="1076" spans="1:7">
      <c r="A1076" s="216">
        <v>1085</v>
      </c>
      <c r="B1076" s="217" t="s">
        <v>3195</v>
      </c>
      <c r="C1076" s="217" t="s">
        <v>3196</v>
      </c>
      <c r="D1076" s="218"/>
      <c r="E1076" s="218" t="s">
        <v>1345</v>
      </c>
      <c r="F1076" s="219"/>
      <c r="G1076" s="219">
        <v>20</v>
      </c>
    </row>
    <row r="1077" spans="1:7">
      <c r="A1077" s="216">
        <v>1086</v>
      </c>
      <c r="B1077" s="217" t="s">
        <v>3197</v>
      </c>
      <c r="C1077" s="217" t="s">
        <v>3198</v>
      </c>
      <c r="D1077" s="218"/>
      <c r="E1077" s="218" t="s">
        <v>3199</v>
      </c>
      <c r="F1077" s="219"/>
      <c r="G1077" s="219">
        <v>18</v>
      </c>
    </row>
    <row r="1078" spans="1:7">
      <c r="A1078" s="216">
        <v>1087</v>
      </c>
      <c r="B1078" s="217" t="s">
        <v>3200</v>
      </c>
      <c r="C1078" s="217" t="s">
        <v>3201</v>
      </c>
      <c r="D1078" s="218"/>
      <c r="E1078" s="218" t="s">
        <v>3202</v>
      </c>
      <c r="F1078" s="219"/>
      <c r="G1078" s="219">
        <v>21</v>
      </c>
    </row>
    <row r="1079" spans="1:7" ht="21" customHeight="1">
      <c r="A1079" s="216">
        <v>1088</v>
      </c>
      <c r="B1079" s="217" t="s">
        <v>3203</v>
      </c>
      <c r="C1079" s="217" t="s">
        <v>3204</v>
      </c>
      <c r="D1079" s="218"/>
      <c r="E1079" s="218" t="s">
        <v>3205</v>
      </c>
      <c r="F1079" s="219"/>
      <c r="G1079" s="219" t="s">
        <v>380</v>
      </c>
    </row>
    <row r="1080" spans="1:7">
      <c r="A1080" s="216">
        <v>1089</v>
      </c>
      <c r="B1080" s="217" t="s">
        <v>3206</v>
      </c>
      <c r="C1080" s="217" t="s">
        <v>3207</v>
      </c>
      <c r="D1080" s="218"/>
      <c r="E1080" s="218" t="s">
        <v>3208</v>
      </c>
      <c r="F1080" s="219"/>
      <c r="G1080" s="219" t="s">
        <v>381</v>
      </c>
    </row>
    <row r="1081" spans="1:7">
      <c r="A1081" s="216">
        <v>1090</v>
      </c>
      <c r="B1081" s="217" t="s">
        <v>3209</v>
      </c>
      <c r="C1081" s="217" t="s">
        <v>3210</v>
      </c>
      <c r="D1081" s="218"/>
      <c r="E1081" s="218" t="s">
        <v>3211</v>
      </c>
      <c r="F1081" s="219"/>
      <c r="G1081" s="219">
        <v>20</v>
      </c>
    </row>
    <row r="1082" spans="1:7">
      <c r="A1082" s="216">
        <v>1091</v>
      </c>
      <c r="B1082" s="217" t="s">
        <v>3212</v>
      </c>
      <c r="C1082" s="217" t="s">
        <v>3213</v>
      </c>
      <c r="D1082" s="218"/>
      <c r="E1082" s="218" t="s">
        <v>3214</v>
      </c>
      <c r="F1082" s="219"/>
      <c r="G1082" s="219">
        <v>18</v>
      </c>
    </row>
    <row r="1083" spans="1:7">
      <c r="A1083" s="216">
        <v>1092</v>
      </c>
      <c r="B1083" s="217" t="s">
        <v>8390</v>
      </c>
      <c r="C1083" s="218" t="s">
        <v>3215</v>
      </c>
      <c r="D1083" s="218"/>
      <c r="E1083" s="218"/>
      <c r="F1083" s="219"/>
      <c r="G1083" s="219"/>
    </row>
    <row r="1084" spans="1:7">
      <c r="A1084" s="216">
        <v>1093</v>
      </c>
      <c r="B1084" s="217" t="s">
        <v>3216</v>
      </c>
      <c r="C1084" s="217" t="s">
        <v>3217</v>
      </c>
      <c r="D1084" s="218"/>
      <c r="E1084" s="218" t="s">
        <v>3218</v>
      </c>
      <c r="F1084" s="219"/>
      <c r="G1084" s="219">
        <v>18</v>
      </c>
    </row>
    <row r="1085" spans="1:7">
      <c r="A1085" s="216">
        <v>1094</v>
      </c>
      <c r="B1085" s="217" t="s">
        <v>3219</v>
      </c>
      <c r="C1085" s="218" t="s">
        <v>3220</v>
      </c>
      <c r="D1085" s="218"/>
      <c r="E1085" s="218"/>
      <c r="F1085" s="219"/>
      <c r="G1085" s="219"/>
    </row>
    <row r="1086" spans="1:7">
      <c r="A1086" s="216">
        <v>1095</v>
      </c>
      <c r="B1086" s="217" t="s">
        <v>3221</v>
      </c>
      <c r="C1086" s="217" t="s">
        <v>3222</v>
      </c>
      <c r="D1086" s="218"/>
      <c r="E1086" s="218" t="s">
        <v>3223</v>
      </c>
      <c r="F1086" s="219"/>
      <c r="G1086" s="219" t="s">
        <v>380</v>
      </c>
    </row>
    <row r="1087" spans="1:7">
      <c r="A1087" s="216">
        <v>1096</v>
      </c>
      <c r="B1087" s="217" t="s">
        <v>3224</v>
      </c>
      <c r="C1087" s="218" t="s">
        <v>3225</v>
      </c>
      <c r="D1087" s="218"/>
      <c r="E1087" s="218"/>
      <c r="F1087" s="219">
        <v>117</v>
      </c>
      <c r="G1087" s="219">
        <v>117</v>
      </c>
    </row>
    <row r="1088" spans="1:7">
      <c r="A1088" s="216">
        <v>1097</v>
      </c>
      <c r="B1088" s="217" t="s">
        <v>3226</v>
      </c>
      <c r="C1088" s="217" t="s">
        <v>3227</v>
      </c>
      <c r="D1088" s="218"/>
      <c r="E1088" s="218" t="s">
        <v>3228</v>
      </c>
      <c r="F1088" s="219"/>
      <c r="G1088" s="219">
        <v>117</v>
      </c>
    </row>
    <row r="1089" spans="1:7">
      <c r="A1089" s="216">
        <v>1098</v>
      </c>
      <c r="B1089" s="217" t="s">
        <v>3229</v>
      </c>
      <c r="C1089" s="217" t="s">
        <v>3230</v>
      </c>
      <c r="D1089" s="218"/>
      <c r="E1089" s="218" t="s">
        <v>3231</v>
      </c>
      <c r="F1089" s="219"/>
      <c r="G1089" s="219">
        <v>117</v>
      </c>
    </row>
    <row r="1090" spans="1:7">
      <c r="A1090" s="216">
        <v>1099</v>
      </c>
      <c r="B1090" s="217" t="s">
        <v>3232</v>
      </c>
      <c r="C1090" s="217" t="s">
        <v>3233</v>
      </c>
      <c r="D1090" s="218"/>
      <c r="E1090" s="218" t="s">
        <v>3234</v>
      </c>
      <c r="F1090" s="219"/>
      <c r="G1090" s="219">
        <v>117</v>
      </c>
    </row>
    <row r="1091" spans="1:7">
      <c r="A1091" s="216">
        <v>1100</v>
      </c>
      <c r="B1091" s="217" t="s">
        <v>8391</v>
      </c>
      <c r="C1091" s="218" t="s">
        <v>3235</v>
      </c>
      <c r="D1091" s="218"/>
      <c r="E1091" s="218"/>
      <c r="F1091" s="219"/>
      <c r="G1091" s="219"/>
    </row>
    <row r="1092" spans="1:7" ht="86">
      <c r="A1092" s="216">
        <v>1102</v>
      </c>
      <c r="B1092" s="217" t="s">
        <v>3236</v>
      </c>
      <c r="C1092" s="218" t="s">
        <v>3237</v>
      </c>
      <c r="D1092" s="218" t="s">
        <v>3238</v>
      </c>
      <c r="E1092" s="218"/>
      <c r="F1092" s="219">
        <v>117</v>
      </c>
      <c r="G1092" s="219">
        <v>117</v>
      </c>
    </row>
    <row r="1093" spans="1:7">
      <c r="A1093" s="216">
        <v>1103</v>
      </c>
      <c r="B1093" s="217" t="s">
        <v>8392</v>
      </c>
      <c r="C1093" s="218" t="s">
        <v>3239</v>
      </c>
      <c r="D1093" s="218"/>
      <c r="E1093" s="218"/>
      <c r="F1093" s="219"/>
      <c r="G1093" s="219"/>
    </row>
    <row r="1094" spans="1:7">
      <c r="A1094" s="216">
        <v>1104</v>
      </c>
      <c r="B1094" s="217" t="s">
        <v>8393</v>
      </c>
      <c r="C1094" s="217" t="s">
        <v>3240</v>
      </c>
      <c r="D1094" s="218"/>
      <c r="E1094" s="218" t="s">
        <v>3241</v>
      </c>
      <c r="F1094" s="219"/>
      <c r="G1094" s="219">
        <v>77</v>
      </c>
    </row>
    <row r="1095" spans="1:7">
      <c r="A1095" s="216">
        <v>1105</v>
      </c>
      <c r="B1095" s="217" t="s">
        <v>3242</v>
      </c>
      <c r="C1095" s="218" t="s">
        <v>3243</v>
      </c>
      <c r="D1095" s="218"/>
      <c r="E1095" s="218"/>
      <c r="F1095" s="219" t="s">
        <v>379</v>
      </c>
      <c r="G1095" s="219" t="s">
        <v>381</v>
      </c>
    </row>
    <row r="1096" spans="1:7">
      <c r="A1096" s="216">
        <v>1106</v>
      </c>
      <c r="B1096" s="217" t="s">
        <v>3244</v>
      </c>
      <c r="C1096" s="217" t="s">
        <v>3245</v>
      </c>
      <c r="D1096" s="218"/>
      <c r="E1096" s="218" t="s">
        <v>3246</v>
      </c>
      <c r="F1096" s="219"/>
      <c r="G1096" s="219">
        <v>19</v>
      </c>
    </row>
    <row r="1097" spans="1:7">
      <c r="A1097" s="216">
        <v>1107</v>
      </c>
      <c r="B1097" s="217" t="s">
        <v>3247</v>
      </c>
      <c r="C1097" s="217" t="s">
        <v>3248</v>
      </c>
      <c r="D1097" s="218"/>
      <c r="E1097" s="218" t="s">
        <v>3249</v>
      </c>
      <c r="F1097" s="219"/>
      <c r="G1097" s="219" t="s">
        <v>381</v>
      </c>
    </row>
    <row r="1098" spans="1:7">
      <c r="A1098" s="216">
        <v>1108</v>
      </c>
      <c r="B1098" s="217" t="s">
        <v>3250</v>
      </c>
      <c r="C1098" s="218" t="s">
        <v>3251</v>
      </c>
      <c r="D1098" s="218"/>
      <c r="E1098" s="218"/>
      <c r="F1098" s="219">
        <v>117</v>
      </c>
      <c r="G1098" s="219">
        <v>117</v>
      </c>
    </row>
    <row r="1099" spans="1:7">
      <c r="A1099" s="216">
        <v>1109</v>
      </c>
      <c r="B1099" s="217" t="s">
        <v>3252</v>
      </c>
      <c r="C1099" s="217" t="s">
        <v>3253</v>
      </c>
      <c r="D1099" s="218"/>
      <c r="E1099" s="218" t="s">
        <v>3254</v>
      </c>
      <c r="F1099" s="219"/>
      <c r="G1099" s="219">
        <v>114</v>
      </c>
    </row>
    <row r="1100" spans="1:7">
      <c r="A1100" s="216">
        <v>1110</v>
      </c>
      <c r="B1100" s="217" t="s">
        <v>3255</v>
      </c>
      <c r="C1100" s="217" t="s">
        <v>3256</v>
      </c>
      <c r="D1100" s="218"/>
      <c r="E1100" s="218" t="s">
        <v>3257</v>
      </c>
      <c r="F1100" s="219"/>
      <c r="G1100" s="219">
        <v>81</v>
      </c>
    </row>
    <row r="1101" spans="1:7">
      <c r="A1101" s="216">
        <v>1111</v>
      </c>
      <c r="B1101" s="217" t="s">
        <v>3258</v>
      </c>
      <c r="C1101" s="217" t="s">
        <v>3259</v>
      </c>
      <c r="D1101" s="218"/>
      <c r="E1101" s="218" t="s">
        <v>3260</v>
      </c>
      <c r="F1101" s="219"/>
      <c r="G1101" s="219">
        <v>78</v>
      </c>
    </row>
    <row r="1102" spans="1:7">
      <c r="A1102" s="216">
        <v>1112</v>
      </c>
      <c r="B1102" s="217" t="s">
        <v>3261</v>
      </c>
      <c r="C1102" s="218" t="s">
        <v>3262</v>
      </c>
      <c r="D1102" s="218"/>
      <c r="E1102" s="218"/>
      <c r="F1102" s="219"/>
      <c r="G1102" s="219"/>
    </row>
    <row r="1103" spans="1:7" ht="21" customHeight="1">
      <c r="A1103" s="216">
        <v>1113</v>
      </c>
      <c r="B1103" s="217" t="s">
        <v>3263</v>
      </c>
      <c r="C1103" s="217" t="s">
        <v>3264</v>
      </c>
      <c r="D1103" s="218"/>
      <c r="E1103" s="218" t="s">
        <v>3265</v>
      </c>
      <c r="F1103" s="219"/>
      <c r="G1103" s="219">
        <v>46</v>
      </c>
    </row>
    <row r="1104" spans="1:7" ht="21" customHeight="1">
      <c r="A1104" s="216">
        <v>1114</v>
      </c>
      <c r="B1104" s="217" t="s">
        <v>8394</v>
      </c>
      <c r="C1104" s="218" t="s">
        <v>3266</v>
      </c>
      <c r="D1104" s="218"/>
      <c r="E1104" s="218"/>
      <c r="F1104" s="219"/>
      <c r="G1104" s="219"/>
    </row>
    <row r="1105" spans="1:7" ht="21" customHeight="1">
      <c r="A1105" s="216">
        <v>1115</v>
      </c>
      <c r="B1105" s="217" t="s">
        <v>8395</v>
      </c>
      <c r="C1105" s="218" t="s">
        <v>3267</v>
      </c>
      <c r="D1105" s="218"/>
      <c r="E1105" s="218"/>
      <c r="F1105" s="219"/>
      <c r="G1105" s="219"/>
    </row>
    <row r="1106" spans="1:7" ht="21" customHeight="1">
      <c r="A1106" s="216">
        <v>1116</v>
      </c>
      <c r="B1106" s="217" t="s">
        <v>8396</v>
      </c>
      <c r="C1106" s="217" t="s">
        <v>3268</v>
      </c>
      <c r="D1106" s="218"/>
      <c r="E1106" s="218" t="s">
        <v>3269</v>
      </c>
      <c r="F1106" s="219"/>
      <c r="G1106" s="219" t="s">
        <v>380</v>
      </c>
    </row>
    <row r="1107" spans="1:7" ht="21" customHeight="1">
      <c r="A1107" s="216">
        <v>1117</v>
      </c>
      <c r="B1107" s="217" t="s">
        <v>8397</v>
      </c>
      <c r="C1107" s="218" t="s">
        <v>3270</v>
      </c>
      <c r="D1107" s="218"/>
      <c r="E1107" s="218"/>
      <c r="F1107" s="219"/>
      <c r="G1107" s="219"/>
    </row>
    <row r="1108" spans="1:7" ht="21" customHeight="1">
      <c r="A1108" s="216">
        <v>1118</v>
      </c>
      <c r="B1108" s="217" t="s">
        <v>3271</v>
      </c>
      <c r="C1108" s="217" t="s">
        <v>3272</v>
      </c>
      <c r="D1108" s="218"/>
      <c r="E1108" s="218" t="s">
        <v>3273</v>
      </c>
      <c r="F1108" s="219"/>
      <c r="G1108" s="219">
        <v>78</v>
      </c>
    </row>
    <row r="1109" spans="1:7" ht="21" customHeight="1">
      <c r="A1109" s="216">
        <v>1119</v>
      </c>
      <c r="B1109" s="217" t="s">
        <v>8398</v>
      </c>
      <c r="C1109" s="217" t="s">
        <v>3274</v>
      </c>
      <c r="D1109" s="218"/>
      <c r="E1109" s="218" t="s">
        <v>3275</v>
      </c>
      <c r="F1109" s="219"/>
      <c r="G1109" s="219" t="s">
        <v>380</v>
      </c>
    </row>
    <row r="1110" spans="1:7" ht="21" customHeight="1">
      <c r="A1110" s="216">
        <v>1120</v>
      </c>
      <c r="B1110" s="217" t="s">
        <v>3276</v>
      </c>
      <c r="C1110" s="217" t="s">
        <v>3277</v>
      </c>
      <c r="D1110" s="218"/>
      <c r="E1110" s="218" t="s">
        <v>3278</v>
      </c>
      <c r="F1110" s="219"/>
      <c r="G1110" s="219" t="s">
        <v>380</v>
      </c>
    </row>
    <row r="1111" spans="1:7" ht="21" customHeight="1">
      <c r="A1111" s="216">
        <v>1121</v>
      </c>
      <c r="B1111" s="217" t="s">
        <v>3279</v>
      </c>
      <c r="C1111" s="217" t="s">
        <v>3280</v>
      </c>
      <c r="D1111" s="218"/>
      <c r="E1111" s="218" t="s">
        <v>3281</v>
      </c>
      <c r="F1111" s="219"/>
      <c r="G1111" s="219">
        <v>18</v>
      </c>
    </row>
    <row r="1112" spans="1:7" ht="21" customHeight="1">
      <c r="A1112" s="216">
        <v>1122</v>
      </c>
      <c r="B1112" s="217" t="s">
        <v>8399</v>
      </c>
      <c r="C1112" s="217" t="s">
        <v>3282</v>
      </c>
      <c r="D1112" s="218"/>
      <c r="E1112" s="218" t="s">
        <v>3283</v>
      </c>
      <c r="F1112" s="219"/>
      <c r="G1112" s="219">
        <v>77</v>
      </c>
    </row>
    <row r="1113" spans="1:7">
      <c r="A1113" s="216">
        <v>1123</v>
      </c>
      <c r="B1113" s="217" t="s">
        <v>8400</v>
      </c>
      <c r="C1113" s="217" t="s">
        <v>3284</v>
      </c>
      <c r="D1113" s="218"/>
      <c r="E1113" s="218" t="s">
        <v>3285</v>
      </c>
      <c r="F1113" s="219"/>
      <c r="G1113" s="219">
        <v>55</v>
      </c>
    </row>
    <row r="1114" spans="1:7" ht="21" customHeight="1">
      <c r="A1114" s="216">
        <v>1124</v>
      </c>
      <c r="B1114" s="217" t="s">
        <v>3286</v>
      </c>
      <c r="C1114" s="217" t="s">
        <v>3287</v>
      </c>
      <c r="D1114" s="218"/>
      <c r="E1114" s="218" t="s">
        <v>3288</v>
      </c>
      <c r="F1114" s="219"/>
      <c r="G1114" s="219">
        <v>18</v>
      </c>
    </row>
    <row r="1115" spans="1:7" ht="21" customHeight="1">
      <c r="A1115" s="216">
        <v>1125</v>
      </c>
      <c r="B1115" s="217" t="s">
        <v>8401</v>
      </c>
      <c r="C1115" s="217" t="s">
        <v>3289</v>
      </c>
      <c r="D1115" s="218"/>
      <c r="E1115" s="218" t="s">
        <v>3290</v>
      </c>
      <c r="F1115" s="219"/>
      <c r="G1115" s="219" t="s">
        <v>380</v>
      </c>
    </row>
    <row r="1116" spans="1:7" ht="21" customHeight="1">
      <c r="A1116" s="216">
        <v>1126</v>
      </c>
      <c r="B1116" s="217" t="s">
        <v>3291</v>
      </c>
      <c r="C1116" s="218" t="s">
        <v>3292</v>
      </c>
      <c r="D1116" s="218"/>
      <c r="E1116" s="218"/>
      <c r="F1116" s="219"/>
      <c r="G1116" s="219"/>
    </row>
    <row r="1117" spans="1:7" ht="21" customHeight="1">
      <c r="A1117" s="216">
        <v>1127</v>
      </c>
      <c r="B1117" s="217" t="s">
        <v>3293</v>
      </c>
      <c r="C1117" s="217" t="s">
        <v>3294</v>
      </c>
      <c r="D1117" s="218"/>
      <c r="E1117" s="218" t="s">
        <v>3295</v>
      </c>
      <c r="F1117" s="219"/>
      <c r="G1117" s="219" t="s">
        <v>380</v>
      </c>
    </row>
    <row r="1118" spans="1:7" ht="21" customHeight="1">
      <c r="A1118" s="216">
        <v>1128</v>
      </c>
      <c r="B1118" s="217" t="s">
        <v>8402</v>
      </c>
      <c r="C1118" s="218" t="s">
        <v>3296</v>
      </c>
      <c r="D1118" s="218"/>
      <c r="E1118" s="218"/>
      <c r="F1118" s="219"/>
      <c r="G1118" s="219"/>
    </row>
    <row r="1119" spans="1:7" ht="21" customHeight="1">
      <c r="A1119" s="216">
        <v>1129</v>
      </c>
      <c r="B1119" s="217" t="s">
        <v>3297</v>
      </c>
      <c r="C1119" s="217" t="s">
        <v>3298</v>
      </c>
      <c r="D1119" s="218"/>
      <c r="E1119" s="218" t="s">
        <v>3299</v>
      </c>
      <c r="F1119" s="219"/>
      <c r="G1119" s="219">
        <v>18</v>
      </c>
    </row>
    <row r="1120" spans="1:7" ht="21" customHeight="1">
      <c r="A1120" s="216">
        <v>1130</v>
      </c>
      <c r="B1120" s="217" t="s">
        <v>8403</v>
      </c>
      <c r="C1120" s="218" t="s">
        <v>3300</v>
      </c>
      <c r="D1120" s="218"/>
      <c r="E1120" s="218"/>
      <c r="F1120" s="219"/>
      <c r="G1120" s="219"/>
    </row>
    <row r="1121" spans="1:7" ht="21" customHeight="1">
      <c r="A1121" s="216">
        <v>1131</v>
      </c>
      <c r="B1121" s="217" t="s">
        <v>3301</v>
      </c>
      <c r="C1121" s="218" t="s">
        <v>3302</v>
      </c>
      <c r="D1121" s="218" t="s">
        <v>3303</v>
      </c>
      <c r="E1121" s="218" t="s">
        <v>3304</v>
      </c>
      <c r="F1121" s="219">
        <v>91</v>
      </c>
      <c r="G1121" s="219">
        <v>91</v>
      </c>
    </row>
    <row r="1122" spans="1:7" ht="64.5">
      <c r="A1122" s="216">
        <v>1132</v>
      </c>
      <c r="B1122" s="217" t="s">
        <v>8404</v>
      </c>
      <c r="C1122" s="218" t="s">
        <v>3305</v>
      </c>
      <c r="D1122" s="218" t="s">
        <v>3306</v>
      </c>
      <c r="E1122" s="218"/>
      <c r="F1122" s="219">
        <v>117</v>
      </c>
      <c r="G1122" s="219">
        <v>117</v>
      </c>
    </row>
    <row r="1123" spans="1:7" ht="21" customHeight="1">
      <c r="A1123" s="216">
        <v>1133</v>
      </c>
      <c r="B1123" s="217" t="s">
        <v>3307</v>
      </c>
      <c r="C1123" s="218" t="s">
        <v>3308</v>
      </c>
      <c r="D1123" s="218"/>
      <c r="E1123" s="218"/>
      <c r="F1123" s="219"/>
      <c r="G1123" s="219"/>
    </row>
    <row r="1124" spans="1:7" ht="21" customHeight="1">
      <c r="A1124" s="216">
        <v>1134</v>
      </c>
      <c r="B1124" s="217" t="s">
        <v>3309</v>
      </c>
      <c r="C1124" s="217" t="s">
        <v>3310</v>
      </c>
      <c r="D1124" s="218"/>
      <c r="E1124" s="218" t="s">
        <v>3311</v>
      </c>
      <c r="F1124" s="219"/>
      <c r="G1124" s="219">
        <v>117</v>
      </c>
    </row>
    <row r="1125" spans="1:7" ht="21" customHeight="1">
      <c r="A1125" s="216">
        <v>1135</v>
      </c>
      <c r="B1125" s="217" t="s">
        <v>8405</v>
      </c>
      <c r="C1125" s="217" t="s">
        <v>3312</v>
      </c>
      <c r="D1125" s="218"/>
      <c r="E1125" s="218" t="s">
        <v>3313</v>
      </c>
      <c r="F1125" s="219"/>
      <c r="G1125" s="219" t="s">
        <v>380</v>
      </c>
    </row>
    <row r="1126" spans="1:7" ht="21" customHeight="1">
      <c r="A1126" s="216">
        <v>1136</v>
      </c>
      <c r="B1126" s="217" t="s">
        <v>3314</v>
      </c>
      <c r="C1126" s="218" t="s">
        <v>3315</v>
      </c>
      <c r="D1126" s="218" t="s">
        <v>3316</v>
      </c>
      <c r="E1126" s="218"/>
      <c r="F1126" s="219">
        <v>117</v>
      </c>
      <c r="G1126" s="219">
        <v>117</v>
      </c>
    </row>
    <row r="1127" spans="1:7" ht="21" customHeight="1">
      <c r="A1127" s="216">
        <v>1137</v>
      </c>
      <c r="B1127" s="217" t="s">
        <v>3317</v>
      </c>
      <c r="C1127" s="217" t="s">
        <v>3318</v>
      </c>
      <c r="D1127" s="218"/>
      <c r="E1127" s="218" t="s">
        <v>3319</v>
      </c>
      <c r="F1127" s="219"/>
      <c r="G1127" s="219">
        <v>117</v>
      </c>
    </row>
    <row r="1128" spans="1:7" ht="21" customHeight="1">
      <c r="A1128" s="216">
        <v>1138</v>
      </c>
      <c r="B1128" s="217" t="s">
        <v>3320</v>
      </c>
      <c r="C1128" s="217" t="s">
        <v>3321</v>
      </c>
      <c r="D1128" s="218"/>
      <c r="E1128" s="218" t="s">
        <v>3322</v>
      </c>
      <c r="F1128" s="219"/>
      <c r="G1128" s="219">
        <v>117</v>
      </c>
    </row>
    <row r="1129" spans="1:7" ht="21" customHeight="1">
      <c r="A1129" s="216">
        <v>1139</v>
      </c>
      <c r="B1129" s="217" t="s">
        <v>3323</v>
      </c>
      <c r="C1129" s="218" t="s">
        <v>3324</v>
      </c>
      <c r="D1129" s="218"/>
      <c r="E1129" s="218"/>
      <c r="F1129" s="219"/>
      <c r="G1129" s="219"/>
    </row>
    <row r="1130" spans="1:7" ht="21" customHeight="1">
      <c r="A1130" s="216">
        <v>1140</v>
      </c>
      <c r="B1130" s="217" t="s">
        <v>3325</v>
      </c>
      <c r="C1130" s="217" t="s">
        <v>3326</v>
      </c>
      <c r="D1130" s="218"/>
      <c r="E1130" s="218" t="s">
        <v>3327</v>
      </c>
      <c r="F1130" s="219"/>
      <c r="G1130" s="219">
        <v>117</v>
      </c>
    </row>
    <row r="1131" spans="1:7">
      <c r="A1131" s="216">
        <v>1141</v>
      </c>
      <c r="B1131" s="217" t="s">
        <v>3328</v>
      </c>
      <c r="C1131" s="217" t="s">
        <v>3329</v>
      </c>
      <c r="D1131" s="218"/>
      <c r="E1131" s="221" t="s">
        <v>3330</v>
      </c>
      <c r="F1131" s="216"/>
      <c r="G1131" s="219">
        <v>90</v>
      </c>
    </row>
    <row r="1132" spans="1:7" ht="21" customHeight="1">
      <c r="A1132" s="216">
        <v>1142</v>
      </c>
      <c r="B1132" s="217" t="s">
        <v>8406</v>
      </c>
      <c r="C1132" s="218" t="s">
        <v>3331</v>
      </c>
      <c r="D1132" s="218"/>
      <c r="E1132" s="218"/>
      <c r="F1132" s="219"/>
      <c r="G1132" s="219"/>
    </row>
    <row r="1133" spans="1:7" ht="21" customHeight="1">
      <c r="A1133" s="216">
        <v>1143</v>
      </c>
      <c r="B1133" s="217" t="s">
        <v>8407</v>
      </c>
      <c r="C1133" s="218" t="s">
        <v>3332</v>
      </c>
      <c r="D1133" s="218"/>
      <c r="E1133" s="218"/>
      <c r="F1133" s="219"/>
      <c r="G1133" s="219"/>
    </row>
    <row r="1134" spans="1:7" ht="21" customHeight="1">
      <c r="A1134" s="216">
        <v>1144</v>
      </c>
      <c r="B1134" s="217" t="s">
        <v>8408</v>
      </c>
      <c r="C1134" s="218" t="s">
        <v>3333</v>
      </c>
      <c r="D1134" s="218"/>
      <c r="E1134" s="218"/>
      <c r="F1134" s="219"/>
      <c r="G1134" s="219"/>
    </row>
    <row r="1135" spans="1:7" ht="21" customHeight="1">
      <c r="A1135" s="216">
        <v>1145</v>
      </c>
      <c r="B1135" s="217" t="s">
        <v>3334</v>
      </c>
      <c r="C1135" s="217" t="s">
        <v>3335</v>
      </c>
      <c r="D1135" s="218"/>
      <c r="E1135" s="218" t="s">
        <v>3336</v>
      </c>
      <c r="F1135" s="219"/>
      <c r="G1135" s="219">
        <v>90</v>
      </c>
    </row>
    <row r="1136" spans="1:7" ht="21" customHeight="1">
      <c r="A1136" s="216">
        <v>1146</v>
      </c>
      <c r="B1136" s="217" t="s">
        <v>8409</v>
      </c>
      <c r="C1136" s="218" t="s">
        <v>3337</v>
      </c>
      <c r="D1136" s="218"/>
      <c r="E1136" s="218"/>
      <c r="F1136" s="219" t="s">
        <v>582</v>
      </c>
      <c r="G1136" s="219" t="s">
        <v>582</v>
      </c>
    </row>
    <row r="1137" spans="1:7">
      <c r="A1137" s="216">
        <v>1147</v>
      </c>
      <c r="B1137" s="217" t="s">
        <v>3338</v>
      </c>
      <c r="C1137" s="218" t="s">
        <v>3339</v>
      </c>
      <c r="D1137" s="218"/>
      <c r="E1137" s="218"/>
      <c r="F1137" s="219"/>
      <c r="G1137" s="219"/>
    </row>
    <row r="1138" spans="1:7" ht="21" customHeight="1">
      <c r="A1138" s="216">
        <v>1148</v>
      </c>
      <c r="B1138" s="217" t="s">
        <v>3340</v>
      </c>
      <c r="C1138" s="218" t="s">
        <v>3341</v>
      </c>
      <c r="D1138" s="218"/>
      <c r="E1138" s="218"/>
      <c r="F1138" s="219"/>
      <c r="G1138" s="219"/>
    </row>
    <row r="1139" spans="1:7">
      <c r="A1139" s="216">
        <v>1149</v>
      </c>
      <c r="B1139" s="217" t="s">
        <v>8410</v>
      </c>
      <c r="C1139" s="218" t="s">
        <v>3342</v>
      </c>
      <c r="D1139" s="218"/>
      <c r="E1139" s="218"/>
      <c r="F1139" s="219" t="s">
        <v>379</v>
      </c>
      <c r="G1139" s="219" t="s">
        <v>381</v>
      </c>
    </row>
    <row r="1140" spans="1:7" ht="21" customHeight="1">
      <c r="A1140" s="216">
        <v>1150</v>
      </c>
      <c r="B1140" s="217" t="s">
        <v>8411</v>
      </c>
      <c r="C1140" s="218" t="s">
        <v>3343</v>
      </c>
      <c r="D1140" s="218"/>
      <c r="E1140" s="218"/>
      <c r="F1140" s="219"/>
      <c r="G1140" s="219"/>
    </row>
    <row r="1141" spans="1:7" ht="21" customHeight="1">
      <c r="A1141" s="216">
        <v>1151</v>
      </c>
      <c r="B1141" s="217" t="s">
        <v>3344</v>
      </c>
      <c r="C1141" s="217" t="s">
        <v>3345</v>
      </c>
      <c r="D1141" s="218"/>
      <c r="E1141" s="218" t="s">
        <v>3346</v>
      </c>
      <c r="F1141" s="219"/>
      <c r="G1141" s="219">
        <v>18</v>
      </c>
    </row>
    <row r="1142" spans="1:7" ht="21" customHeight="1">
      <c r="A1142" s="216">
        <v>1152</v>
      </c>
      <c r="B1142" s="217" t="s">
        <v>3347</v>
      </c>
      <c r="C1142" s="217" t="s">
        <v>3348</v>
      </c>
      <c r="D1142" s="218"/>
      <c r="E1142" s="221" t="s">
        <v>3349</v>
      </c>
      <c r="F1142" s="216"/>
      <c r="G1142" s="219" t="s">
        <v>380</v>
      </c>
    </row>
    <row r="1143" spans="1:7" ht="21" customHeight="1">
      <c r="A1143" s="216">
        <v>1153</v>
      </c>
      <c r="B1143" s="217" t="s">
        <v>8412</v>
      </c>
      <c r="C1143" s="217" t="s">
        <v>3350</v>
      </c>
      <c r="D1143" s="218"/>
      <c r="E1143" s="218" t="s">
        <v>3351</v>
      </c>
      <c r="F1143" s="219"/>
      <c r="G1143" s="219" t="s">
        <v>380</v>
      </c>
    </row>
    <row r="1144" spans="1:7" ht="21" customHeight="1">
      <c r="A1144" s="216">
        <v>1154</v>
      </c>
      <c r="B1144" s="217" t="s">
        <v>3352</v>
      </c>
      <c r="C1144" s="217" t="s">
        <v>3353</v>
      </c>
      <c r="D1144" s="218"/>
      <c r="E1144" s="218" t="s">
        <v>3354</v>
      </c>
      <c r="F1144" s="219"/>
      <c r="G1144" s="219">
        <v>18</v>
      </c>
    </row>
    <row r="1145" spans="1:7" ht="21" customHeight="1">
      <c r="A1145" s="216">
        <v>1155</v>
      </c>
      <c r="B1145" s="217" t="s">
        <v>8413</v>
      </c>
      <c r="C1145" s="217" t="s">
        <v>3355</v>
      </c>
      <c r="D1145" s="218"/>
      <c r="E1145" s="218" t="s">
        <v>3356</v>
      </c>
      <c r="F1145" s="219"/>
      <c r="G1145" s="219">
        <v>20</v>
      </c>
    </row>
    <row r="1146" spans="1:7" ht="21" customHeight="1">
      <c r="A1146" s="216">
        <v>1156</v>
      </c>
      <c r="B1146" s="217" t="s">
        <v>3357</v>
      </c>
      <c r="C1146" s="218" t="s">
        <v>3358</v>
      </c>
      <c r="D1146" s="218"/>
      <c r="E1146" s="218"/>
      <c r="F1146" s="219">
        <v>117</v>
      </c>
      <c r="G1146" s="219">
        <v>117</v>
      </c>
    </row>
    <row r="1147" spans="1:7" ht="21" customHeight="1">
      <c r="A1147" s="216">
        <v>1157</v>
      </c>
      <c r="B1147" s="217" t="s">
        <v>8414</v>
      </c>
      <c r="C1147" s="217" t="s">
        <v>3359</v>
      </c>
      <c r="D1147" s="218"/>
      <c r="E1147" s="218" t="s">
        <v>3360</v>
      </c>
      <c r="F1147" s="219"/>
      <c r="G1147" s="219">
        <v>54</v>
      </c>
    </row>
    <row r="1148" spans="1:7" ht="21" customHeight="1">
      <c r="A1148" s="216">
        <v>1158</v>
      </c>
      <c r="B1148" s="217" t="s">
        <v>8415</v>
      </c>
      <c r="C1148" s="218" t="s">
        <v>3361</v>
      </c>
      <c r="D1148" s="218"/>
      <c r="E1148" s="218"/>
      <c r="F1148" s="219">
        <v>91</v>
      </c>
      <c r="G1148" s="219">
        <v>91</v>
      </c>
    </row>
    <row r="1149" spans="1:7" ht="21" customHeight="1">
      <c r="A1149" s="216">
        <v>1159</v>
      </c>
      <c r="B1149" s="217" t="s">
        <v>8416</v>
      </c>
      <c r="C1149" s="218" t="s">
        <v>3362</v>
      </c>
      <c r="D1149" s="218"/>
      <c r="E1149" s="218"/>
      <c r="F1149" s="219">
        <v>117</v>
      </c>
      <c r="G1149" s="219">
        <v>117</v>
      </c>
    </row>
    <row r="1150" spans="1:7" ht="21" customHeight="1">
      <c r="A1150" s="216">
        <v>1160</v>
      </c>
      <c r="B1150" s="217" t="s">
        <v>8417</v>
      </c>
      <c r="C1150" s="218" t="s">
        <v>3363</v>
      </c>
      <c r="D1150" s="218"/>
      <c r="E1150" s="218"/>
      <c r="F1150" s="219"/>
      <c r="G1150" s="219"/>
    </row>
    <row r="1151" spans="1:7" ht="21" customHeight="1">
      <c r="A1151" s="216">
        <v>1161</v>
      </c>
      <c r="B1151" s="217" t="s">
        <v>3364</v>
      </c>
      <c r="C1151" s="217" t="s">
        <v>3365</v>
      </c>
      <c r="D1151" s="218"/>
      <c r="E1151" s="218" t="s">
        <v>3366</v>
      </c>
      <c r="F1151" s="219"/>
      <c r="G1151" s="219">
        <v>19</v>
      </c>
    </row>
    <row r="1152" spans="1:7" ht="21" customHeight="1">
      <c r="A1152" s="216">
        <v>1162</v>
      </c>
      <c r="B1152" s="217" t="s">
        <v>3367</v>
      </c>
      <c r="C1152" s="217" t="s">
        <v>3368</v>
      </c>
      <c r="D1152" s="218"/>
      <c r="E1152" s="218" t="s">
        <v>3369</v>
      </c>
      <c r="F1152" s="219"/>
      <c r="G1152" s="219">
        <v>18</v>
      </c>
    </row>
    <row r="1153" spans="1:7" ht="21" customHeight="1">
      <c r="A1153" s="216">
        <v>1163</v>
      </c>
      <c r="B1153" s="217" t="s">
        <v>3370</v>
      </c>
      <c r="C1153" s="218" t="s">
        <v>3371</v>
      </c>
      <c r="D1153" s="218"/>
      <c r="E1153" s="218"/>
      <c r="F1153" s="219">
        <v>91</v>
      </c>
      <c r="G1153" s="219">
        <v>91</v>
      </c>
    </row>
    <row r="1154" spans="1:7">
      <c r="A1154" s="216">
        <v>1164</v>
      </c>
      <c r="B1154" s="217" t="s">
        <v>3372</v>
      </c>
      <c r="C1154" s="217" t="s">
        <v>3373</v>
      </c>
      <c r="D1154" s="218"/>
      <c r="E1154" s="218" t="s">
        <v>3374</v>
      </c>
      <c r="F1154" s="219"/>
      <c r="G1154" s="219">
        <v>60</v>
      </c>
    </row>
    <row r="1155" spans="1:7" ht="21" customHeight="1">
      <c r="A1155" s="216">
        <v>1165</v>
      </c>
      <c r="B1155" s="217" t="s">
        <v>3375</v>
      </c>
      <c r="C1155" s="217" t="s">
        <v>3376</v>
      </c>
      <c r="D1155" s="218"/>
      <c r="E1155" s="218" t="s">
        <v>3377</v>
      </c>
      <c r="F1155" s="219"/>
      <c r="G1155" s="219">
        <v>55</v>
      </c>
    </row>
    <row r="1156" spans="1:7" ht="21" customHeight="1">
      <c r="A1156" s="216">
        <v>1166</v>
      </c>
      <c r="B1156" s="217" t="s">
        <v>8418</v>
      </c>
      <c r="C1156" s="217" t="s">
        <v>3378</v>
      </c>
      <c r="D1156" s="218"/>
      <c r="E1156" s="218" t="s">
        <v>3379</v>
      </c>
      <c r="F1156" s="219"/>
      <c r="G1156" s="219">
        <v>59</v>
      </c>
    </row>
    <row r="1157" spans="1:7" ht="21" customHeight="1">
      <c r="A1157" s="216">
        <v>1167</v>
      </c>
      <c r="B1157" s="217" t="s">
        <v>3380</v>
      </c>
      <c r="C1157" s="217" t="s">
        <v>3381</v>
      </c>
      <c r="D1157" s="218"/>
      <c r="E1157" s="218" t="s">
        <v>3382</v>
      </c>
      <c r="F1157" s="219"/>
      <c r="G1157" s="219">
        <v>59</v>
      </c>
    </row>
    <row r="1158" spans="1:7" ht="21" customHeight="1">
      <c r="A1158" s="216">
        <v>1168</v>
      </c>
      <c r="B1158" s="217" t="s">
        <v>3383</v>
      </c>
      <c r="C1158" s="218" t="s">
        <v>3384</v>
      </c>
      <c r="D1158" s="218"/>
      <c r="E1158" s="218"/>
      <c r="F1158" s="219">
        <v>60</v>
      </c>
      <c r="G1158" s="219">
        <v>60</v>
      </c>
    </row>
    <row r="1159" spans="1:7" ht="21" customHeight="1">
      <c r="A1159" s="216">
        <v>1169</v>
      </c>
      <c r="B1159" s="217" t="s">
        <v>3385</v>
      </c>
      <c r="C1159" s="217" t="s">
        <v>3386</v>
      </c>
      <c r="D1159" s="218"/>
      <c r="E1159" s="218" t="s">
        <v>3387</v>
      </c>
      <c r="F1159" s="219"/>
      <c r="G1159" s="219">
        <v>47</v>
      </c>
    </row>
    <row r="1160" spans="1:7" ht="21" customHeight="1">
      <c r="A1160" s="216">
        <v>1170</v>
      </c>
      <c r="B1160" s="217" t="s">
        <v>3388</v>
      </c>
      <c r="C1160" s="217" t="s">
        <v>3389</v>
      </c>
      <c r="D1160" s="218"/>
      <c r="E1160" s="218" t="s">
        <v>3390</v>
      </c>
      <c r="F1160" s="219"/>
      <c r="G1160" s="219">
        <v>77</v>
      </c>
    </row>
    <row r="1161" spans="1:7" ht="21" customHeight="1">
      <c r="A1161" s="216">
        <v>1171</v>
      </c>
      <c r="B1161" s="217" t="s">
        <v>3391</v>
      </c>
      <c r="C1161" s="217" t="s">
        <v>3392</v>
      </c>
      <c r="D1161" s="218"/>
      <c r="E1161" s="218" t="s">
        <v>3393</v>
      </c>
      <c r="F1161" s="219"/>
      <c r="G1161" s="219">
        <v>60</v>
      </c>
    </row>
    <row r="1162" spans="1:7" ht="21" customHeight="1">
      <c r="A1162" s="216">
        <v>1172</v>
      </c>
      <c r="B1162" s="217" t="s">
        <v>3394</v>
      </c>
      <c r="C1162" s="217" t="s">
        <v>3395</v>
      </c>
      <c r="D1162" s="218"/>
      <c r="E1162" s="218" t="s">
        <v>3396</v>
      </c>
      <c r="F1162" s="219"/>
      <c r="G1162" s="219">
        <v>60</v>
      </c>
    </row>
    <row r="1163" spans="1:7" ht="21" customHeight="1">
      <c r="A1163" s="216">
        <v>1173</v>
      </c>
      <c r="B1163" s="217" t="s">
        <v>3397</v>
      </c>
      <c r="C1163" s="217" t="s">
        <v>3398</v>
      </c>
      <c r="D1163" s="218"/>
      <c r="E1163" s="218" t="s">
        <v>3399</v>
      </c>
      <c r="F1163" s="219"/>
      <c r="G1163" s="219">
        <v>59</v>
      </c>
    </row>
    <row r="1164" spans="1:7" ht="21" customHeight="1">
      <c r="A1164" s="216">
        <v>1174</v>
      </c>
      <c r="B1164" s="217" t="s">
        <v>3400</v>
      </c>
      <c r="C1164" s="217" t="s">
        <v>3401</v>
      </c>
      <c r="D1164" s="218"/>
      <c r="E1164" s="218" t="s">
        <v>3402</v>
      </c>
      <c r="F1164" s="219"/>
      <c r="G1164" s="219">
        <v>54</v>
      </c>
    </row>
    <row r="1165" spans="1:7" ht="21" customHeight="1">
      <c r="A1165" s="216">
        <v>1175</v>
      </c>
      <c r="B1165" s="217" t="s">
        <v>3403</v>
      </c>
      <c r="C1165" s="217" t="s">
        <v>3404</v>
      </c>
      <c r="D1165" s="218"/>
      <c r="E1165" s="218" t="s">
        <v>3405</v>
      </c>
      <c r="F1165" s="219"/>
      <c r="G1165" s="219">
        <v>54</v>
      </c>
    </row>
    <row r="1166" spans="1:7" ht="21" customHeight="1">
      <c r="A1166" s="216">
        <v>1176</v>
      </c>
      <c r="B1166" s="217" t="s">
        <v>3406</v>
      </c>
      <c r="C1166" s="217" t="s">
        <v>3407</v>
      </c>
      <c r="D1166" s="218"/>
      <c r="E1166" s="218" t="s">
        <v>3408</v>
      </c>
      <c r="F1166" s="219"/>
      <c r="G1166" s="219">
        <v>90</v>
      </c>
    </row>
    <row r="1167" spans="1:7" ht="21" customHeight="1">
      <c r="A1167" s="216">
        <v>1177</v>
      </c>
      <c r="B1167" s="217" t="s">
        <v>8419</v>
      </c>
      <c r="C1167" s="218" t="s">
        <v>3409</v>
      </c>
      <c r="D1167" s="218"/>
      <c r="E1167" s="218"/>
      <c r="F1167" s="219"/>
      <c r="G1167" s="219"/>
    </row>
    <row r="1168" spans="1:7" ht="21" customHeight="1">
      <c r="A1168" s="216">
        <v>1178</v>
      </c>
      <c r="B1168" s="217" t="s">
        <v>8420</v>
      </c>
      <c r="C1168" s="218" t="s">
        <v>3410</v>
      </c>
      <c r="D1168" s="218"/>
      <c r="E1168" s="218"/>
      <c r="F1168" s="219">
        <v>117</v>
      </c>
      <c r="G1168" s="219">
        <v>117</v>
      </c>
    </row>
    <row r="1169" spans="1:7" ht="21" customHeight="1">
      <c r="A1169" s="216">
        <v>1179</v>
      </c>
      <c r="B1169" s="217" t="s">
        <v>3411</v>
      </c>
      <c r="C1169" s="217" t="s">
        <v>3412</v>
      </c>
      <c r="D1169" s="218"/>
      <c r="E1169" s="218" t="s">
        <v>3413</v>
      </c>
      <c r="F1169" s="219"/>
      <c r="G1169" s="219">
        <v>46</v>
      </c>
    </row>
    <row r="1170" spans="1:7" ht="21" customHeight="1">
      <c r="A1170" s="216">
        <v>1180</v>
      </c>
      <c r="B1170" s="217" t="s">
        <v>3414</v>
      </c>
      <c r="C1170" s="217" t="s">
        <v>3415</v>
      </c>
      <c r="D1170" s="218"/>
      <c r="E1170" s="218" t="s">
        <v>3416</v>
      </c>
      <c r="F1170" s="219"/>
      <c r="G1170" s="219">
        <v>48</v>
      </c>
    </row>
    <row r="1171" spans="1:7" ht="21" customHeight="1">
      <c r="A1171" s="216">
        <v>1181</v>
      </c>
      <c r="B1171" s="217" t="s">
        <v>8421</v>
      </c>
      <c r="C1171" s="218" t="s">
        <v>3417</v>
      </c>
      <c r="D1171" s="218"/>
      <c r="E1171" s="218"/>
      <c r="F1171" s="219" t="s">
        <v>379</v>
      </c>
      <c r="G1171" s="219" t="s">
        <v>381</v>
      </c>
    </row>
    <row r="1172" spans="1:7" ht="21" customHeight="1">
      <c r="A1172" s="216">
        <v>1182</v>
      </c>
      <c r="B1172" s="217" t="s">
        <v>8422</v>
      </c>
      <c r="C1172" s="217" t="s">
        <v>3418</v>
      </c>
      <c r="D1172" s="218"/>
      <c r="E1172" s="218" t="s">
        <v>3419</v>
      </c>
      <c r="F1172" s="219"/>
      <c r="G1172" s="219" t="s">
        <v>380</v>
      </c>
    </row>
    <row r="1173" spans="1:7" ht="21" customHeight="1">
      <c r="A1173" s="216">
        <v>1183</v>
      </c>
      <c r="B1173" s="217" t="s">
        <v>3420</v>
      </c>
      <c r="C1173" s="217" t="s">
        <v>3421</v>
      </c>
      <c r="D1173" s="218"/>
      <c r="E1173" s="218" t="s">
        <v>3422</v>
      </c>
      <c r="F1173" s="219"/>
      <c r="G1173" s="219">
        <v>114</v>
      </c>
    </row>
    <row r="1174" spans="1:7" ht="21" customHeight="1">
      <c r="A1174" s="216">
        <v>1184</v>
      </c>
      <c r="B1174" s="217" t="s">
        <v>3423</v>
      </c>
      <c r="C1174" s="217" t="s">
        <v>3424</v>
      </c>
      <c r="D1174" s="218"/>
      <c r="E1174" s="218" t="s">
        <v>3425</v>
      </c>
      <c r="F1174" s="219"/>
      <c r="G1174" s="219">
        <v>81</v>
      </c>
    </row>
    <row r="1175" spans="1:7">
      <c r="A1175" s="216">
        <v>1185</v>
      </c>
      <c r="B1175" s="217" t="s">
        <v>3426</v>
      </c>
      <c r="C1175" s="217" t="s">
        <v>3427</v>
      </c>
      <c r="D1175" s="218"/>
      <c r="E1175" s="218" t="s">
        <v>3428</v>
      </c>
      <c r="F1175" s="219"/>
      <c r="G1175" s="219">
        <v>117</v>
      </c>
    </row>
    <row r="1176" spans="1:7" ht="21" customHeight="1">
      <c r="A1176" s="216">
        <v>1186</v>
      </c>
      <c r="B1176" s="217" t="s">
        <v>3429</v>
      </c>
      <c r="C1176" s="218" t="s">
        <v>3430</v>
      </c>
      <c r="D1176" s="218"/>
      <c r="E1176" s="218"/>
      <c r="F1176" s="219">
        <v>117</v>
      </c>
      <c r="G1176" s="219">
        <v>117</v>
      </c>
    </row>
    <row r="1177" spans="1:7" ht="21" customHeight="1">
      <c r="A1177" s="216">
        <v>1187</v>
      </c>
      <c r="B1177" s="217" t="s">
        <v>3431</v>
      </c>
      <c r="C1177" s="217" t="s">
        <v>3432</v>
      </c>
      <c r="D1177" s="218"/>
      <c r="E1177" s="218" t="s">
        <v>3433</v>
      </c>
      <c r="F1177" s="219"/>
      <c r="G1177" s="219">
        <v>117</v>
      </c>
    </row>
    <row r="1178" spans="1:7">
      <c r="A1178" s="216">
        <v>1188</v>
      </c>
      <c r="B1178" s="217" t="s">
        <v>3434</v>
      </c>
      <c r="C1178" s="217" t="s">
        <v>3435</v>
      </c>
      <c r="D1178" s="218"/>
      <c r="E1178" s="218" t="s">
        <v>3436</v>
      </c>
      <c r="F1178" s="219"/>
      <c r="G1178" s="219">
        <v>117</v>
      </c>
    </row>
    <row r="1179" spans="1:7" ht="21" customHeight="1">
      <c r="A1179" s="216">
        <v>1189</v>
      </c>
      <c r="B1179" s="217" t="s">
        <v>3437</v>
      </c>
      <c r="C1179" s="217" t="s">
        <v>3438</v>
      </c>
      <c r="D1179" s="218"/>
      <c r="E1179" s="218" t="s">
        <v>3439</v>
      </c>
      <c r="F1179" s="219"/>
      <c r="G1179" s="219">
        <v>90</v>
      </c>
    </row>
    <row r="1180" spans="1:7" ht="21" customHeight="1">
      <c r="A1180" s="216">
        <v>1190</v>
      </c>
      <c r="B1180" s="217" t="s">
        <v>3440</v>
      </c>
      <c r="C1180" s="217" t="s">
        <v>3441</v>
      </c>
      <c r="D1180" s="218"/>
      <c r="E1180" s="218" t="s">
        <v>3442</v>
      </c>
      <c r="F1180" s="219"/>
      <c r="G1180" s="219">
        <v>84</v>
      </c>
    </row>
    <row r="1181" spans="1:7" ht="21" customHeight="1">
      <c r="A1181" s="216">
        <v>1191</v>
      </c>
      <c r="B1181" s="217" t="s">
        <v>3443</v>
      </c>
      <c r="C1181" s="217" t="s">
        <v>3444</v>
      </c>
      <c r="D1181" s="218"/>
      <c r="E1181" s="218" t="s">
        <v>3445</v>
      </c>
      <c r="F1181" s="219"/>
      <c r="G1181" s="219">
        <v>90</v>
      </c>
    </row>
    <row r="1182" spans="1:7" ht="21" customHeight="1">
      <c r="A1182" s="216">
        <v>1192</v>
      </c>
      <c r="B1182" s="217" t="s">
        <v>3446</v>
      </c>
      <c r="C1182" s="217" t="s">
        <v>3447</v>
      </c>
      <c r="D1182" s="218"/>
      <c r="E1182" s="218" t="s">
        <v>3448</v>
      </c>
      <c r="F1182" s="219"/>
      <c r="G1182" s="219">
        <v>54</v>
      </c>
    </row>
    <row r="1183" spans="1:7" ht="21" customHeight="1">
      <c r="A1183" s="216">
        <v>1193</v>
      </c>
      <c r="B1183" s="217" t="s">
        <v>3446</v>
      </c>
      <c r="C1183" s="217" t="s">
        <v>3449</v>
      </c>
      <c r="D1183" s="218"/>
      <c r="E1183" s="218" t="s">
        <v>3450</v>
      </c>
      <c r="F1183" s="219"/>
      <c r="G1183" s="219">
        <v>54</v>
      </c>
    </row>
    <row r="1184" spans="1:7" ht="21" customHeight="1">
      <c r="A1184" s="216">
        <v>1194</v>
      </c>
      <c r="B1184" s="217" t="s">
        <v>8423</v>
      </c>
      <c r="C1184" s="217" t="s">
        <v>3451</v>
      </c>
      <c r="D1184" s="218"/>
      <c r="E1184" s="218" t="s">
        <v>3452</v>
      </c>
      <c r="F1184" s="219"/>
      <c r="G1184" s="219">
        <v>77</v>
      </c>
    </row>
    <row r="1185" spans="1:7" ht="21" customHeight="1">
      <c r="A1185" s="216">
        <v>1195</v>
      </c>
      <c r="B1185" s="217" t="s">
        <v>3453</v>
      </c>
      <c r="C1185" s="217" t="s">
        <v>3454</v>
      </c>
      <c r="D1185" s="218"/>
      <c r="E1185" s="218" t="s">
        <v>3455</v>
      </c>
      <c r="F1185" s="219"/>
      <c r="G1185" s="219">
        <v>81</v>
      </c>
    </row>
    <row r="1186" spans="1:7" ht="21" customHeight="1">
      <c r="A1186" s="216">
        <v>1196</v>
      </c>
      <c r="B1186" s="217" t="s">
        <v>3456</v>
      </c>
      <c r="C1186" s="217" t="s">
        <v>3457</v>
      </c>
      <c r="D1186" s="218"/>
      <c r="E1186" s="218" t="s">
        <v>3458</v>
      </c>
      <c r="F1186" s="219"/>
      <c r="G1186" s="219">
        <v>18</v>
      </c>
    </row>
    <row r="1187" spans="1:7" ht="21" customHeight="1">
      <c r="A1187" s="216">
        <v>1197</v>
      </c>
      <c r="B1187" s="217" t="s">
        <v>3459</v>
      </c>
      <c r="C1187" s="217" t="s">
        <v>3460</v>
      </c>
      <c r="D1187" s="218"/>
      <c r="E1187" s="218" t="s">
        <v>3461</v>
      </c>
      <c r="F1187" s="219"/>
      <c r="G1187" s="219">
        <v>114</v>
      </c>
    </row>
    <row r="1188" spans="1:7" ht="21" customHeight="1">
      <c r="A1188" s="216">
        <v>1198</v>
      </c>
      <c r="B1188" s="217" t="s">
        <v>3462</v>
      </c>
      <c r="C1188" s="218" t="s">
        <v>3463</v>
      </c>
      <c r="D1188" s="218"/>
      <c r="E1188" s="218"/>
      <c r="F1188" s="219">
        <v>114</v>
      </c>
      <c r="G1188" s="219">
        <v>114</v>
      </c>
    </row>
    <row r="1189" spans="1:7" ht="21" customHeight="1">
      <c r="A1189" s="216">
        <v>1200</v>
      </c>
      <c r="B1189" s="217" t="s">
        <v>3464</v>
      </c>
      <c r="C1189" s="217" t="s">
        <v>3465</v>
      </c>
      <c r="D1189" s="218"/>
      <c r="E1189" s="218" t="s">
        <v>3466</v>
      </c>
      <c r="F1189" s="219"/>
      <c r="G1189" s="219">
        <v>114</v>
      </c>
    </row>
    <row r="1190" spans="1:7" ht="21" customHeight="1">
      <c r="A1190" s="216">
        <v>1201</v>
      </c>
      <c r="B1190" s="217" t="s">
        <v>3467</v>
      </c>
      <c r="C1190" s="217" t="s">
        <v>3468</v>
      </c>
      <c r="D1190" s="218"/>
      <c r="E1190" s="218" t="s">
        <v>3469</v>
      </c>
      <c r="F1190" s="219"/>
      <c r="G1190" s="219">
        <v>114</v>
      </c>
    </row>
    <row r="1191" spans="1:7" ht="21" customHeight="1">
      <c r="A1191" s="216">
        <v>1202</v>
      </c>
      <c r="B1191" s="217" t="s">
        <v>3470</v>
      </c>
      <c r="C1191" s="217" t="s">
        <v>3471</v>
      </c>
      <c r="D1191" s="218"/>
      <c r="E1191" s="218" t="s">
        <v>3472</v>
      </c>
      <c r="F1191" s="219"/>
      <c r="G1191" s="219">
        <v>18</v>
      </c>
    </row>
    <row r="1192" spans="1:7" ht="21" customHeight="1">
      <c r="A1192" s="216">
        <v>1203</v>
      </c>
      <c r="B1192" s="217" t="s">
        <v>8424</v>
      </c>
      <c r="C1192" s="218" t="s">
        <v>3473</v>
      </c>
      <c r="D1192" s="218"/>
      <c r="E1192" s="218"/>
      <c r="F1192" s="219"/>
      <c r="G1192" s="219"/>
    </row>
    <row r="1193" spans="1:7" ht="21" customHeight="1">
      <c r="A1193" s="216">
        <v>1204</v>
      </c>
      <c r="B1193" s="217" t="s">
        <v>8425</v>
      </c>
      <c r="C1193" s="218" t="s">
        <v>3474</v>
      </c>
      <c r="D1193" s="218"/>
      <c r="E1193" s="218"/>
      <c r="F1193" s="219"/>
      <c r="G1193" s="219"/>
    </row>
    <row r="1194" spans="1:7" ht="21" customHeight="1">
      <c r="A1194" s="216">
        <v>1205</v>
      </c>
      <c r="B1194" s="217" t="s">
        <v>3475</v>
      </c>
      <c r="C1194" s="217" t="s">
        <v>3476</v>
      </c>
      <c r="D1194" s="218"/>
      <c r="E1194" s="218" t="s">
        <v>3477</v>
      </c>
      <c r="F1194" s="219"/>
      <c r="G1194" s="216" t="s">
        <v>380</v>
      </c>
    </row>
    <row r="1195" spans="1:7" ht="21" customHeight="1">
      <c r="A1195" s="216">
        <v>1206</v>
      </c>
      <c r="B1195" s="217" t="s">
        <v>3478</v>
      </c>
      <c r="C1195" s="217" t="s">
        <v>3479</v>
      </c>
      <c r="D1195" s="218"/>
      <c r="E1195" s="218" t="s">
        <v>3480</v>
      </c>
      <c r="F1195" s="219"/>
      <c r="G1195" s="219">
        <v>90</v>
      </c>
    </row>
    <row r="1196" spans="1:7" ht="21" customHeight="1">
      <c r="A1196" s="216">
        <v>1207</v>
      </c>
      <c r="B1196" s="217" t="s">
        <v>3481</v>
      </c>
      <c r="C1196" s="217" t="s">
        <v>3482</v>
      </c>
      <c r="D1196" s="218"/>
      <c r="E1196" s="218" t="s">
        <v>3483</v>
      </c>
      <c r="F1196" s="219"/>
      <c r="G1196" s="219">
        <v>77</v>
      </c>
    </row>
    <row r="1197" spans="1:7" ht="21" customHeight="1">
      <c r="A1197" s="216">
        <v>1208</v>
      </c>
      <c r="B1197" s="217" t="s">
        <v>8426</v>
      </c>
      <c r="C1197" s="218" t="s">
        <v>3484</v>
      </c>
      <c r="D1197" s="218"/>
      <c r="E1197" s="218"/>
      <c r="F1197" s="216"/>
      <c r="G1197" s="216"/>
    </row>
    <row r="1198" spans="1:7" ht="21" customHeight="1">
      <c r="A1198" s="216">
        <v>1210</v>
      </c>
      <c r="B1198" s="217" t="s">
        <v>3485</v>
      </c>
      <c r="C1198" s="217" t="s">
        <v>3486</v>
      </c>
      <c r="D1198" s="218"/>
      <c r="E1198" s="218" t="s">
        <v>3487</v>
      </c>
      <c r="F1198" s="219"/>
      <c r="G1198" s="219" t="s">
        <v>380</v>
      </c>
    </row>
    <row r="1199" spans="1:7" ht="21" customHeight="1">
      <c r="A1199" s="216">
        <v>1211</v>
      </c>
      <c r="B1199" s="217" t="s">
        <v>3488</v>
      </c>
      <c r="C1199" s="217" t="s">
        <v>3489</v>
      </c>
      <c r="D1199" s="218"/>
      <c r="E1199" s="218" t="s">
        <v>3490</v>
      </c>
      <c r="F1199" s="219"/>
      <c r="G1199" s="219">
        <v>114</v>
      </c>
    </row>
    <row r="1200" spans="1:7" ht="21" customHeight="1">
      <c r="A1200" s="216">
        <v>1212</v>
      </c>
      <c r="B1200" s="217" t="s">
        <v>3491</v>
      </c>
      <c r="C1200" s="217" t="s">
        <v>3492</v>
      </c>
      <c r="D1200" s="218"/>
      <c r="E1200" s="218" t="s">
        <v>3493</v>
      </c>
      <c r="F1200" s="219"/>
      <c r="G1200" s="219">
        <v>114</v>
      </c>
    </row>
    <row r="1201" spans="1:7" ht="21" customHeight="1">
      <c r="A1201" s="216">
        <v>1213</v>
      </c>
      <c r="B1201" s="217" t="s">
        <v>3494</v>
      </c>
      <c r="C1201" s="217" t="s">
        <v>3495</v>
      </c>
      <c r="D1201" s="218"/>
      <c r="E1201" s="218" t="s">
        <v>3496</v>
      </c>
      <c r="F1201" s="219"/>
      <c r="G1201" s="219">
        <v>18</v>
      </c>
    </row>
    <row r="1202" spans="1:7" ht="21" customHeight="1">
      <c r="A1202" s="216">
        <v>1214</v>
      </c>
      <c r="B1202" s="217" t="s">
        <v>3497</v>
      </c>
      <c r="C1202" s="218" t="s">
        <v>3498</v>
      </c>
      <c r="D1202" s="218"/>
      <c r="E1202" s="218"/>
      <c r="F1202" s="219"/>
      <c r="G1202" s="219"/>
    </row>
    <row r="1203" spans="1:7" ht="21" customHeight="1">
      <c r="A1203" s="216">
        <v>1215</v>
      </c>
      <c r="B1203" s="207" t="s">
        <v>3499</v>
      </c>
      <c r="C1203" s="218" t="s">
        <v>3499</v>
      </c>
      <c r="D1203" s="218" t="s">
        <v>3500</v>
      </c>
      <c r="E1203" s="218"/>
      <c r="F1203" s="219">
        <v>112</v>
      </c>
      <c r="G1203" s="219">
        <v>112</v>
      </c>
    </row>
    <row r="1204" spans="1:7" ht="21" customHeight="1">
      <c r="A1204" s="216">
        <v>1216</v>
      </c>
      <c r="B1204" s="217" t="s">
        <v>3501</v>
      </c>
      <c r="C1204" s="217" t="s">
        <v>3502</v>
      </c>
      <c r="D1204" s="218"/>
      <c r="E1204" s="218" t="s">
        <v>3503</v>
      </c>
      <c r="F1204" s="219"/>
      <c r="G1204" s="219">
        <v>90</v>
      </c>
    </row>
    <row r="1205" spans="1:7" ht="21" customHeight="1">
      <c r="A1205" s="216">
        <v>1217</v>
      </c>
      <c r="B1205" s="217" t="s">
        <v>8427</v>
      </c>
      <c r="C1205" s="218" t="s">
        <v>3504</v>
      </c>
      <c r="D1205" s="218"/>
      <c r="E1205" s="218"/>
      <c r="F1205" s="219"/>
      <c r="G1205" s="219"/>
    </row>
    <row r="1206" spans="1:7" ht="21" customHeight="1">
      <c r="A1206" s="216">
        <v>1218</v>
      </c>
      <c r="B1206" s="217" t="s">
        <v>3505</v>
      </c>
      <c r="C1206" s="218" t="s">
        <v>3506</v>
      </c>
      <c r="D1206" s="218"/>
      <c r="E1206" s="218"/>
      <c r="F1206" s="219"/>
      <c r="G1206" s="219"/>
    </row>
    <row r="1207" spans="1:7" ht="21" customHeight="1">
      <c r="A1207" s="216">
        <v>1219</v>
      </c>
      <c r="B1207" s="217" t="s">
        <v>3507</v>
      </c>
      <c r="C1207" s="218" t="s">
        <v>3508</v>
      </c>
      <c r="D1207" s="218"/>
      <c r="E1207" s="218"/>
      <c r="F1207" s="219"/>
      <c r="G1207" s="219"/>
    </row>
    <row r="1208" spans="1:7" ht="21" customHeight="1">
      <c r="A1208" s="216">
        <v>1220</v>
      </c>
      <c r="B1208" s="217" t="s">
        <v>8428</v>
      </c>
      <c r="C1208" s="218" t="s">
        <v>3509</v>
      </c>
      <c r="D1208" s="218"/>
      <c r="E1208" s="218"/>
      <c r="F1208" s="219"/>
      <c r="G1208" s="219"/>
    </row>
    <row r="1209" spans="1:7" ht="21" customHeight="1">
      <c r="A1209" s="216">
        <v>1221</v>
      </c>
      <c r="B1209" s="217" t="s">
        <v>3510</v>
      </c>
      <c r="C1209" s="217" t="s">
        <v>3511</v>
      </c>
      <c r="D1209" s="218"/>
      <c r="E1209" s="218" t="s">
        <v>3512</v>
      </c>
      <c r="F1209" s="219"/>
      <c r="G1209" s="219">
        <v>91</v>
      </c>
    </row>
    <row r="1210" spans="1:7" ht="21" customHeight="1">
      <c r="A1210" s="216">
        <v>1222</v>
      </c>
      <c r="B1210" s="217" t="s">
        <v>3513</v>
      </c>
      <c r="C1210" s="217" t="s">
        <v>3514</v>
      </c>
      <c r="D1210" s="218"/>
      <c r="E1210" s="218" t="s">
        <v>3515</v>
      </c>
      <c r="F1210" s="219"/>
      <c r="G1210" s="219">
        <v>91</v>
      </c>
    </row>
    <row r="1211" spans="1:7" ht="21" customHeight="1">
      <c r="A1211" s="216">
        <v>1223</v>
      </c>
      <c r="B1211" s="217" t="s">
        <v>3516</v>
      </c>
      <c r="C1211" s="217" t="s">
        <v>3517</v>
      </c>
      <c r="D1211" s="218"/>
      <c r="E1211" s="218" t="s">
        <v>3518</v>
      </c>
      <c r="F1211" s="219"/>
      <c r="G1211" s="219">
        <v>91</v>
      </c>
    </row>
    <row r="1212" spans="1:7">
      <c r="A1212" s="216">
        <v>1224</v>
      </c>
      <c r="B1212" s="217" t="s">
        <v>3519</v>
      </c>
      <c r="C1212" s="217" t="s">
        <v>3520</v>
      </c>
      <c r="D1212" s="218"/>
      <c r="E1212" s="218" t="s">
        <v>3521</v>
      </c>
      <c r="F1212" s="219"/>
      <c r="G1212" s="219">
        <v>91</v>
      </c>
    </row>
    <row r="1213" spans="1:7" ht="21" customHeight="1">
      <c r="A1213" s="216">
        <v>1225</v>
      </c>
      <c r="B1213" s="217" t="s">
        <v>3522</v>
      </c>
      <c r="C1213" s="217" t="s">
        <v>3523</v>
      </c>
      <c r="D1213" s="218"/>
      <c r="E1213" s="218" t="s">
        <v>3524</v>
      </c>
      <c r="F1213" s="219"/>
      <c r="G1213" s="219">
        <v>90</v>
      </c>
    </row>
    <row r="1214" spans="1:7" ht="21" customHeight="1">
      <c r="A1214" s="216">
        <v>1226</v>
      </c>
      <c r="B1214" s="217" t="s">
        <v>3525</v>
      </c>
      <c r="C1214" s="217" t="s">
        <v>3526</v>
      </c>
      <c r="D1214" s="218"/>
      <c r="E1214" s="218" t="s">
        <v>3527</v>
      </c>
      <c r="F1214" s="219"/>
      <c r="G1214" s="219">
        <v>90</v>
      </c>
    </row>
    <row r="1215" spans="1:7" ht="21" customHeight="1">
      <c r="A1215" s="216">
        <v>1227</v>
      </c>
      <c r="B1215" s="217" t="s">
        <v>3528</v>
      </c>
      <c r="C1215" s="218" t="s">
        <v>3529</v>
      </c>
      <c r="D1215" s="218" t="s">
        <v>3530</v>
      </c>
      <c r="E1215" s="218"/>
      <c r="F1215" s="219">
        <v>91</v>
      </c>
      <c r="G1215" s="219">
        <v>91</v>
      </c>
    </row>
    <row r="1216" spans="1:7" ht="21" customHeight="1">
      <c r="A1216" s="216">
        <v>1228</v>
      </c>
      <c r="B1216" s="217" t="s">
        <v>3531</v>
      </c>
      <c r="C1216" s="217" t="s">
        <v>3532</v>
      </c>
      <c r="D1216" s="218"/>
      <c r="E1216" s="218" t="s">
        <v>3533</v>
      </c>
      <c r="F1216" s="219"/>
      <c r="G1216" s="219">
        <v>91</v>
      </c>
    </row>
    <row r="1217" spans="1:7" ht="21" customHeight="1">
      <c r="A1217" s="216">
        <v>1229</v>
      </c>
      <c r="B1217" s="217" t="s">
        <v>3534</v>
      </c>
      <c r="C1217" s="217" t="s">
        <v>3535</v>
      </c>
      <c r="D1217" s="218"/>
      <c r="E1217" s="218" t="s">
        <v>3536</v>
      </c>
      <c r="F1217" s="219"/>
      <c r="G1217" s="219">
        <v>90</v>
      </c>
    </row>
    <row r="1218" spans="1:7" ht="21" customHeight="1">
      <c r="A1218" s="216">
        <v>1230</v>
      </c>
      <c r="B1218" s="217" t="s">
        <v>3537</v>
      </c>
      <c r="C1218" s="218" t="s">
        <v>3538</v>
      </c>
      <c r="D1218" s="218"/>
      <c r="E1218" s="218"/>
      <c r="F1218" s="219">
        <v>117</v>
      </c>
      <c r="G1218" s="219">
        <v>117</v>
      </c>
    </row>
    <row r="1219" spans="1:7" ht="21" customHeight="1">
      <c r="A1219" s="216">
        <v>1231</v>
      </c>
      <c r="B1219" s="217" t="s">
        <v>3539</v>
      </c>
      <c r="C1219" s="217" t="s">
        <v>3540</v>
      </c>
      <c r="D1219" s="218"/>
      <c r="E1219" s="218" t="s">
        <v>3541</v>
      </c>
      <c r="F1219" s="219"/>
      <c r="G1219" s="219">
        <v>117</v>
      </c>
    </row>
    <row r="1220" spans="1:7" ht="21" customHeight="1">
      <c r="A1220" s="216">
        <v>1232</v>
      </c>
      <c r="B1220" s="217" t="s">
        <v>3542</v>
      </c>
      <c r="C1220" s="217" t="s">
        <v>3543</v>
      </c>
      <c r="D1220" s="218"/>
      <c r="E1220" s="218" t="s">
        <v>3544</v>
      </c>
      <c r="F1220" s="219"/>
      <c r="G1220" s="219">
        <v>48</v>
      </c>
    </row>
    <row r="1221" spans="1:7" ht="43">
      <c r="A1221" s="216">
        <v>1233</v>
      </c>
      <c r="B1221" s="217" t="s">
        <v>3545</v>
      </c>
      <c r="C1221" s="218" t="s">
        <v>3546</v>
      </c>
      <c r="D1221" s="218" t="s">
        <v>3547</v>
      </c>
      <c r="E1221" s="218"/>
      <c r="F1221" s="219" t="s">
        <v>379</v>
      </c>
      <c r="G1221" s="219" t="s">
        <v>381</v>
      </c>
    </row>
    <row r="1222" spans="1:7">
      <c r="A1222" s="216">
        <v>1234</v>
      </c>
      <c r="B1222" s="217" t="s">
        <v>3548</v>
      </c>
      <c r="C1222" s="217" t="s">
        <v>3549</v>
      </c>
      <c r="D1222" s="218"/>
      <c r="E1222" s="218" t="s">
        <v>3550</v>
      </c>
      <c r="F1222" s="219"/>
      <c r="G1222" s="219">
        <v>18</v>
      </c>
    </row>
    <row r="1223" spans="1:7">
      <c r="A1223" s="216">
        <v>1235</v>
      </c>
      <c r="B1223" s="217" t="s">
        <v>8429</v>
      </c>
      <c r="C1223" s="217" t="s">
        <v>3551</v>
      </c>
      <c r="D1223" s="218"/>
      <c r="E1223" s="218" t="s">
        <v>3552</v>
      </c>
      <c r="F1223" s="219"/>
      <c r="G1223" s="219">
        <v>46</v>
      </c>
    </row>
    <row r="1224" spans="1:7" ht="21" customHeight="1">
      <c r="A1224" s="216">
        <v>1236</v>
      </c>
      <c r="B1224" s="217" t="s">
        <v>8430</v>
      </c>
      <c r="C1224" s="218" t="s">
        <v>3553</v>
      </c>
      <c r="D1224" s="218"/>
      <c r="E1224" s="218"/>
      <c r="F1224" s="219"/>
      <c r="G1224" s="219"/>
    </row>
    <row r="1225" spans="1:7">
      <c r="A1225" s="216">
        <v>1237</v>
      </c>
      <c r="B1225" s="217" t="s">
        <v>8431</v>
      </c>
      <c r="C1225" s="218" t="s">
        <v>3554</v>
      </c>
      <c r="D1225" s="218"/>
      <c r="E1225" s="218"/>
      <c r="F1225" s="219">
        <v>117</v>
      </c>
      <c r="G1225" s="219">
        <v>117</v>
      </c>
    </row>
    <row r="1226" spans="1:7" ht="21" customHeight="1">
      <c r="A1226" s="216">
        <v>1238</v>
      </c>
      <c r="B1226" s="217" t="s">
        <v>8432</v>
      </c>
      <c r="C1226" s="217" t="s">
        <v>3555</v>
      </c>
      <c r="D1226" s="218"/>
      <c r="E1226" s="218" t="s">
        <v>3556</v>
      </c>
      <c r="F1226" s="219"/>
      <c r="G1226" s="219" t="s">
        <v>380</v>
      </c>
    </row>
    <row r="1227" spans="1:7" ht="21" customHeight="1">
      <c r="A1227" s="216">
        <v>1239</v>
      </c>
      <c r="B1227" s="217" t="s">
        <v>3557</v>
      </c>
      <c r="C1227" s="218" t="s">
        <v>3558</v>
      </c>
      <c r="D1227" s="218"/>
      <c r="E1227" s="218"/>
      <c r="F1227" s="219">
        <v>114</v>
      </c>
      <c r="G1227" s="219">
        <v>114</v>
      </c>
    </row>
    <row r="1228" spans="1:7" ht="21" customHeight="1">
      <c r="A1228" s="216">
        <v>1240</v>
      </c>
      <c r="B1228" s="217" t="s">
        <v>8433</v>
      </c>
      <c r="C1228" s="217" t="s">
        <v>3559</v>
      </c>
      <c r="D1228" s="218"/>
      <c r="E1228" s="218" t="s">
        <v>3560</v>
      </c>
      <c r="F1228" s="219"/>
      <c r="G1228" s="219">
        <v>18</v>
      </c>
    </row>
    <row r="1229" spans="1:7" ht="21" customHeight="1">
      <c r="A1229" s="216">
        <v>1242</v>
      </c>
      <c r="B1229" s="217" t="s">
        <v>3561</v>
      </c>
      <c r="C1229" s="217" t="s">
        <v>3562</v>
      </c>
      <c r="D1229" s="218"/>
      <c r="E1229" s="218" t="s">
        <v>3563</v>
      </c>
      <c r="F1229" s="219"/>
      <c r="G1229" s="219" t="s">
        <v>380</v>
      </c>
    </row>
    <row r="1230" spans="1:7" ht="21" customHeight="1">
      <c r="A1230" s="216">
        <v>1243</v>
      </c>
      <c r="B1230" s="217" t="s">
        <v>8434</v>
      </c>
      <c r="C1230" s="218" t="s">
        <v>3564</v>
      </c>
      <c r="D1230" s="218"/>
      <c r="E1230" s="218"/>
      <c r="F1230" s="219" t="s">
        <v>379</v>
      </c>
      <c r="G1230" s="219" t="s">
        <v>381</v>
      </c>
    </row>
    <row r="1231" spans="1:7" ht="21" customHeight="1">
      <c r="A1231" s="216">
        <v>1244</v>
      </c>
      <c r="B1231" s="217" t="s">
        <v>3565</v>
      </c>
      <c r="C1231" s="217" t="s">
        <v>3566</v>
      </c>
      <c r="D1231" s="218"/>
      <c r="E1231" s="218" t="s">
        <v>3567</v>
      </c>
      <c r="F1231" s="219"/>
      <c r="G1231" s="219">
        <v>90</v>
      </c>
    </row>
    <row r="1232" spans="1:7" ht="21" customHeight="1">
      <c r="A1232" s="216">
        <v>1245</v>
      </c>
      <c r="B1232" s="217" t="s">
        <v>3568</v>
      </c>
      <c r="C1232" s="217" t="s">
        <v>3569</v>
      </c>
      <c r="D1232" s="218"/>
      <c r="E1232" s="218" t="s">
        <v>3570</v>
      </c>
      <c r="F1232" s="219"/>
      <c r="G1232" s="219" t="s">
        <v>380</v>
      </c>
    </row>
    <row r="1233" spans="1:7" ht="21" customHeight="1">
      <c r="A1233" s="216">
        <v>1246</v>
      </c>
      <c r="B1233" s="217" t="s">
        <v>3571</v>
      </c>
      <c r="C1233" s="217" t="s">
        <v>3572</v>
      </c>
      <c r="D1233" s="218"/>
      <c r="E1233" s="218" t="s">
        <v>3573</v>
      </c>
      <c r="F1233" s="219"/>
      <c r="G1233" s="219">
        <v>114</v>
      </c>
    </row>
    <row r="1234" spans="1:7" ht="21" customHeight="1">
      <c r="A1234" s="216">
        <v>1247</v>
      </c>
      <c r="B1234" s="217" t="s">
        <v>3574</v>
      </c>
      <c r="C1234" s="217" t="s">
        <v>3575</v>
      </c>
      <c r="D1234" s="218"/>
      <c r="E1234" s="218" t="s">
        <v>3576</v>
      </c>
      <c r="F1234" s="219"/>
      <c r="G1234" s="219" t="s">
        <v>380</v>
      </c>
    </row>
    <row r="1235" spans="1:7" ht="21" customHeight="1">
      <c r="A1235" s="216">
        <v>1248</v>
      </c>
      <c r="B1235" s="217" t="s">
        <v>3577</v>
      </c>
      <c r="C1235" s="217" t="s">
        <v>3578</v>
      </c>
      <c r="D1235" s="218"/>
      <c r="E1235" s="221" t="s">
        <v>3579</v>
      </c>
      <c r="F1235" s="219"/>
      <c r="G1235" s="219">
        <v>114</v>
      </c>
    </row>
    <row r="1236" spans="1:7">
      <c r="A1236" s="216">
        <v>1249</v>
      </c>
      <c r="B1236" s="217" t="s">
        <v>3580</v>
      </c>
      <c r="C1236" s="217" t="s">
        <v>3581</v>
      </c>
      <c r="D1236" s="218"/>
      <c r="E1236" s="218" t="s">
        <v>3582</v>
      </c>
      <c r="F1236" s="219"/>
      <c r="G1236" s="219">
        <v>18</v>
      </c>
    </row>
    <row r="1237" spans="1:7">
      <c r="A1237" s="216">
        <v>1250</v>
      </c>
      <c r="B1237" s="217" t="s">
        <v>3583</v>
      </c>
      <c r="C1237" s="217" t="s">
        <v>3584</v>
      </c>
      <c r="D1237" s="218"/>
      <c r="E1237" s="218" t="s">
        <v>3585</v>
      </c>
      <c r="F1237" s="219"/>
      <c r="G1237" s="219">
        <v>20</v>
      </c>
    </row>
    <row r="1238" spans="1:7" ht="21" customHeight="1">
      <c r="A1238" s="216">
        <v>1251</v>
      </c>
      <c r="B1238" s="217" t="s">
        <v>3586</v>
      </c>
      <c r="C1238" s="217" t="s">
        <v>3587</v>
      </c>
      <c r="D1238" s="218"/>
      <c r="E1238" s="218" t="s">
        <v>3588</v>
      </c>
      <c r="F1238" s="219"/>
      <c r="G1238" s="219">
        <v>54</v>
      </c>
    </row>
    <row r="1239" spans="1:7" ht="21" customHeight="1">
      <c r="A1239" s="216">
        <v>1252</v>
      </c>
      <c r="B1239" s="217" t="s">
        <v>3589</v>
      </c>
      <c r="C1239" s="217" t="s">
        <v>3590</v>
      </c>
      <c r="D1239" s="218"/>
      <c r="E1239" s="218" t="s">
        <v>3591</v>
      </c>
      <c r="F1239" s="219"/>
      <c r="G1239" s="219">
        <v>54</v>
      </c>
    </row>
    <row r="1240" spans="1:7" ht="21" customHeight="1">
      <c r="A1240" s="216">
        <v>1253</v>
      </c>
      <c r="B1240" s="217" t="s">
        <v>3592</v>
      </c>
      <c r="C1240" s="217" t="s">
        <v>3593</v>
      </c>
      <c r="D1240" s="218"/>
      <c r="E1240" s="218" t="s">
        <v>3594</v>
      </c>
      <c r="F1240" s="219"/>
      <c r="G1240" s="219">
        <v>114</v>
      </c>
    </row>
    <row r="1241" spans="1:7" ht="21" customHeight="1">
      <c r="A1241" s="216">
        <v>1254</v>
      </c>
      <c r="B1241" s="217" t="s">
        <v>3595</v>
      </c>
      <c r="C1241" s="217" t="s">
        <v>3596</v>
      </c>
      <c r="D1241" s="218"/>
      <c r="E1241" s="218" t="s">
        <v>3597</v>
      </c>
      <c r="F1241" s="219"/>
      <c r="G1241" s="219">
        <v>78</v>
      </c>
    </row>
    <row r="1242" spans="1:7" ht="21" customHeight="1">
      <c r="A1242" s="216">
        <v>1255</v>
      </c>
      <c r="B1242" s="217" t="s">
        <v>3598</v>
      </c>
      <c r="C1242" s="217" t="s">
        <v>3599</v>
      </c>
      <c r="D1242" s="218"/>
      <c r="E1242" s="218" t="s">
        <v>3600</v>
      </c>
      <c r="F1242" s="219"/>
      <c r="G1242" s="219">
        <v>18</v>
      </c>
    </row>
    <row r="1243" spans="1:7" ht="21" customHeight="1">
      <c r="A1243" s="216">
        <v>1256</v>
      </c>
      <c r="B1243" s="217" t="s">
        <v>8435</v>
      </c>
      <c r="C1243" s="217" t="s">
        <v>3601</v>
      </c>
      <c r="D1243" s="218"/>
      <c r="E1243" s="221" t="s">
        <v>3602</v>
      </c>
      <c r="F1243" s="219"/>
      <c r="G1243" s="219">
        <v>18</v>
      </c>
    </row>
    <row r="1244" spans="1:7" ht="21" customHeight="1">
      <c r="A1244" s="216">
        <v>1257</v>
      </c>
      <c r="B1244" s="217" t="s">
        <v>3603</v>
      </c>
      <c r="C1244" s="217" t="s">
        <v>3604</v>
      </c>
      <c r="D1244" s="218"/>
      <c r="E1244" s="218" t="s">
        <v>3605</v>
      </c>
      <c r="F1244" s="219"/>
      <c r="G1244" s="219">
        <v>78</v>
      </c>
    </row>
    <row r="1245" spans="1:7" ht="21" customHeight="1">
      <c r="A1245" s="216">
        <v>1258</v>
      </c>
      <c r="B1245" s="217" t="s">
        <v>3606</v>
      </c>
      <c r="C1245" s="217" t="s">
        <v>3607</v>
      </c>
      <c r="D1245" s="218"/>
      <c r="E1245" s="218" t="s">
        <v>3608</v>
      </c>
      <c r="F1245" s="219"/>
      <c r="G1245" s="219">
        <v>48</v>
      </c>
    </row>
    <row r="1246" spans="1:7" ht="21" customHeight="1">
      <c r="A1246" s="216">
        <v>1259</v>
      </c>
      <c r="B1246" s="217" t="s">
        <v>3609</v>
      </c>
      <c r="C1246" s="217" t="s">
        <v>3610</v>
      </c>
      <c r="D1246" s="218" t="s">
        <v>1427</v>
      </c>
      <c r="E1246" s="218" t="s">
        <v>3611</v>
      </c>
      <c r="F1246" s="219"/>
      <c r="G1246" s="219">
        <v>117</v>
      </c>
    </row>
    <row r="1247" spans="1:7" ht="21" customHeight="1">
      <c r="A1247" s="216">
        <v>1260</v>
      </c>
      <c r="B1247" s="217" t="s">
        <v>8436</v>
      </c>
      <c r="C1247" s="218" t="s">
        <v>3612</v>
      </c>
      <c r="D1247" s="218"/>
      <c r="E1247" s="218"/>
      <c r="F1247" s="219"/>
      <c r="G1247" s="219"/>
    </row>
    <row r="1248" spans="1:7" ht="21" customHeight="1">
      <c r="A1248" s="216">
        <v>1261</v>
      </c>
      <c r="B1248" s="217" t="s">
        <v>3613</v>
      </c>
      <c r="C1248" s="217" t="s">
        <v>3614</v>
      </c>
      <c r="D1248" s="218"/>
      <c r="E1248" s="218" t="s">
        <v>3615</v>
      </c>
      <c r="F1248" s="219"/>
      <c r="G1248" s="219">
        <v>81</v>
      </c>
    </row>
    <row r="1249" spans="1:7" ht="21" customHeight="1">
      <c r="A1249" s="216">
        <v>1262</v>
      </c>
      <c r="B1249" s="217" t="s">
        <v>8437</v>
      </c>
      <c r="C1249" s="218" t="s">
        <v>3616</v>
      </c>
      <c r="D1249" s="218"/>
      <c r="E1249" s="218"/>
      <c r="F1249" s="219"/>
      <c r="G1249" s="219"/>
    </row>
    <row r="1250" spans="1:7">
      <c r="A1250" s="216">
        <v>1263</v>
      </c>
      <c r="B1250" s="217" t="s">
        <v>3617</v>
      </c>
      <c r="C1250" s="217" t="s">
        <v>3618</v>
      </c>
      <c r="D1250" s="218"/>
      <c r="E1250" s="218" t="s">
        <v>3619</v>
      </c>
      <c r="F1250" s="219"/>
      <c r="G1250" s="219">
        <v>45</v>
      </c>
    </row>
    <row r="1251" spans="1:7">
      <c r="A1251" s="216">
        <v>1264</v>
      </c>
      <c r="B1251" s="217" t="s">
        <v>3620</v>
      </c>
      <c r="C1251" s="217" t="s">
        <v>3621</v>
      </c>
      <c r="D1251" s="218"/>
      <c r="E1251" s="218" t="s">
        <v>3622</v>
      </c>
      <c r="F1251" s="219"/>
      <c r="G1251" s="219">
        <v>60</v>
      </c>
    </row>
    <row r="1252" spans="1:7" ht="21" customHeight="1">
      <c r="A1252" s="216">
        <v>1265</v>
      </c>
      <c r="B1252" s="217" t="s">
        <v>3623</v>
      </c>
      <c r="C1252" s="218" t="s">
        <v>3624</v>
      </c>
      <c r="D1252" s="218"/>
      <c r="E1252" s="218"/>
      <c r="F1252" s="219">
        <v>60</v>
      </c>
      <c r="G1252" s="219">
        <v>60</v>
      </c>
    </row>
    <row r="1253" spans="1:7" ht="21" customHeight="1">
      <c r="A1253" s="216">
        <v>1267</v>
      </c>
      <c r="B1253" s="217" t="s">
        <v>8438</v>
      </c>
      <c r="C1253" s="217" t="s">
        <v>8709</v>
      </c>
      <c r="D1253" s="218"/>
      <c r="E1253" s="218" t="s">
        <v>3625</v>
      </c>
      <c r="F1253" s="219"/>
      <c r="G1253" s="219">
        <v>55</v>
      </c>
    </row>
    <row r="1254" spans="1:7" ht="21" customHeight="1">
      <c r="A1254" s="216">
        <v>1268</v>
      </c>
      <c r="B1254" s="217" t="s">
        <v>3626</v>
      </c>
      <c r="C1254" s="217" t="s">
        <v>3627</v>
      </c>
      <c r="D1254" s="218"/>
      <c r="E1254" s="218" t="s">
        <v>3628</v>
      </c>
      <c r="F1254" s="219"/>
      <c r="G1254" s="219">
        <v>102</v>
      </c>
    </row>
    <row r="1255" spans="1:7" ht="21" customHeight="1">
      <c r="A1255" s="216">
        <v>1269</v>
      </c>
      <c r="B1255" s="217" t="s">
        <v>8439</v>
      </c>
      <c r="C1255" s="218" t="s">
        <v>3629</v>
      </c>
      <c r="D1255" s="218"/>
      <c r="E1255" s="218"/>
      <c r="F1255" s="219"/>
      <c r="G1255" s="219"/>
    </row>
    <row r="1256" spans="1:7" ht="21" customHeight="1">
      <c r="A1256" s="216">
        <v>1270</v>
      </c>
      <c r="B1256" s="217" t="s">
        <v>3630</v>
      </c>
      <c r="C1256" s="217" t="s">
        <v>3631</v>
      </c>
      <c r="D1256" s="218"/>
      <c r="E1256" s="218" t="s">
        <v>3632</v>
      </c>
      <c r="F1256" s="219"/>
      <c r="G1256" s="219">
        <v>90</v>
      </c>
    </row>
    <row r="1257" spans="1:7" ht="21" customHeight="1">
      <c r="A1257" s="216">
        <v>1271</v>
      </c>
      <c r="B1257" s="217" t="s">
        <v>3633</v>
      </c>
      <c r="C1257" s="217" t="s">
        <v>3634</v>
      </c>
      <c r="D1257" s="218"/>
      <c r="E1257" s="218" t="s">
        <v>3635</v>
      </c>
      <c r="F1257" s="219"/>
      <c r="G1257" s="219">
        <v>114</v>
      </c>
    </row>
    <row r="1258" spans="1:7" ht="21" customHeight="1">
      <c r="A1258" s="216">
        <v>1272</v>
      </c>
      <c r="B1258" s="217" t="s">
        <v>3636</v>
      </c>
      <c r="C1258" s="217" t="s">
        <v>3637</v>
      </c>
      <c r="D1258" s="218"/>
      <c r="E1258" s="221" t="s">
        <v>3638</v>
      </c>
      <c r="F1258" s="219"/>
      <c r="G1258" s="219" t="s">
        <v>380</v>
      </c>
    </row>
    <row r="1259" spans="1:7" ht="21" customHeight="1">
      <c r="A1259" s="216">
        <v>1273</v>
      </c>
      <c r="B1259" s="217" t="s">
        <v>3639</v>
      </c>
      <c r="C1259" s="217" t="s">
        <v>3640</v>
      </c>
      <c r="D1259" s="218"/>
      <c r="E1259" s="218" t="s">
        <v>3641</v>
      </c>
      <c r="F1259" s="219"/>
      <c r="G1259" s="219">
        <v>18</v>
      </c>
    </row>
    <row r="1260" spans="1:7" ht="21" customHeight="1">
      <c r="A1260" s="216">
        <v>1274</v>
      </c>
      <c r="B1260" s="217" t="s">
        <v>3642</v>
      </c>
      <c r="C1260" s="217" t="s">
        <v>3643</v>
      </c>
      <c r="D1260" s="218"/>
      <c r="E1260" s="218" t="s">
        <v>3644</v>
      </c>
      <c r="F1260" s="219"/>
      <c r="G1260" s="219">
        <v>114</v>
      </c>
    </row>
    <row r="1261" spans="1:7" ht="21" customHeight="1">
      <c r="A1261" s="216">
        <v>1275</v>
      </c>
      <c r="B1261" s="217" t="s">
        <v>3645</v>
      </c>
      <c r="C1261" s="217" t="s">
        <v>3646</v>
      </c>
      <c r="D1261" s="218"/>
      <c r="E1261" s="218" t="s">
        <v>3647</v>
      </c>
      <c r="F1261" s="219"/>
      <c r="G1261" s="219">
        <v>114</v>
      </c>
    </row>
    <row r="1262" spans="1:7" ht="21" customHeight="1">
      <c r="A1262" s="216">
        <v>1276</v>
      </c>
      <c r="B1262" s="217" t="s">
        <v>3648</v>
      </c>
      <c r="C1262" s="217" t="s">
        <v>3649</v>
      </c>
      <c r="D1262" s="218"/>
      <c r="E1262" s="218" t="s">
        <v>3650</v>
      </c>
      <c r="F1262" s="219"/>
      <c r="G1262" s="219">
        <v>114</v>
      </c>
    </row>
    <row r="1263" spans="1:7" ht="21" customHeight="1">
      <c r="A1263" s="216">
        <v>1277</v>
      </c>
      <c r="B1263" s="217" t="s">
        <v>3651</v>
      </c>
      <c r="C1263" s="217" t="s">
        <v>3652</v>
      </c>
      <c r="D1263" s="218"/>
      <c r="E1263" s="218" t="s">
        <v>3653</v>
      </c>
      <c r="F1263" s="219"/>
      <c r="G1263" s="219">
        <v>114</v>
      </c>
    </row>
    <row r="1264" spans="1:7" ht="21" customHeight="1">
      <c r="A1264" s="216">
        <v>1278</v>
      </c>
      <c r="B1264" s="217" t="s">
        <v>3654</v>
      </c>
      <c r="C1264" s="217" t="s">
        <v>3655</v>
      </c>
      <c r="D1264" s="218"/>
      <c r="E1264" s="218" t="s">
        <v>3656</v>
      </c>
      <c r="F1264" s="219"/>
      <c r="G1264" s="219">
        <v>114</v>
      </c>
    </row>
    <row r="1265" spans="1:7" ht="21" customHeight="1">
      <c r="A1265" s="216">
        <v>1279</v>
      </c>
      <c r="B1265" s="217" t="s">
        <v>3657</v>
      </c>
      <c r="C1265" s="217" t="s">
        <v>3658</v>
      </c>
      <c r="D1265" s="218"/>
      <c r="E1265" s="218" t="s">
        <v>3659</v>
      </c>
      <c r="F1265" s="219"/>
      <c r="G1265" s="219">
        <v>114</v>
      </c>
    </row>
    <row r="1266" spans="1:7">
      <c r="A1266" s="216">
        <v>1280</v>
      </c>
      <c r="B1266" s="217" t="s">
        <v>3660</v>
      </c>
      <c r="C1266" s="218" t="s">
        <v>3661</v>
      </c>
      <c r="D1266" s="218"/>
      <c r="E1266" s="218"/>
      <c r="F1266" s="219">
        <v>114</v>
      </c>
      <c r="G1266" s="219">
        <v>114</v>
      </c>
    </row>
    <row r="1267" spans="1:7" ht="21" customHeight="1">
      <c r="A1267" s="216">
        <v>1281</v>
      </c>
      <c r="B1267" s="217" t="s">
        <v>3662</v>
      </c>
      <c r="C1267" s="217" t="s">
        <v>3663</v>
      </c>
      <c r="D1267" s="218"/>
      <c r="E1267" s="218" t="s">
        <v>3664</v>
      </c>
      <c r="F1267" s="219"/>
      <c r="G1267" s="219">
        <v>114</v>
      </c>
    </row>
    <row r="1268" spans="1:7" ht="21" customHeight="1">
      <c r="A1268" s="216">
        <v>1282</v>
      </c>
      <c r="B1268" s="217" t="s">
        <v>3665</v>
      </c>
      <c r="C1268" s="217" t="s">
        <v>3666</v>
      </c>
      <c r="D1268" s="218"/>
      <c r="E1268" s="218" t="s">
        <v>3667</v>
      </c>
      <c r="F1268" s="219"/>
      <c r="G1268" s="219">
        <v>114</v>
      </c>
    </row>
    <row r="1269" spans="1:7" ht="21" customHeight="1">
      <c r="A1269" s="216">
        <v>1283</v>
      </c>
      <c r="B1269" s="217" t="s">
        <v>3668</v>
      </c>
      <c r="C1269" s="218" t="s">
        <v>3669</v>
      </c>
      <c r="D1269" s="218"/>
      <c r="E1269" s="218"/>
      <c r="F1269" s="219">
        <v>117</v>
      </c>
      <c r="G1269" s="219">
        <v>117</v>
      </c>
    </row>
    <row r="1270" spans="1:7" ht="21" customHeight="1">
      <c r="A1270" s="216">
        <v>1284</v>
      </c>
      <c r="B1270" s="217" t="s">
        <v>3670</v>
      </c>
      <c r="C1270" s="217" t="s">
        <v>3671</v>
      </c>
      <c r="D1270" s="218"/>
      <c r="E1270" s="218" t="s">
        <v>3672</v>
      </c>
      <c r="F1270" s="219"/>
      <c r="G1270" s="219">
        <v>117</v>
      </c>
    </row>
    <row r="1271" spans="1:7" ht="21" customHeight="1">
      <c r="A1271" s="216">
        <v>1285</v>
      </c>
      <c r="B1271" s="217" t="s">
        <v>3673</v>
      </c>
      <c r="C1271" s="217" t="s">
        <v>3674</v>
      </c>
      <c r="D1271" s="218"/>
      <c r="E1271" s="218" t="s">
        <v>3675</v>
      </c>
      <c r="F1271" s="219"/>
      <c r="G1271" s="219" t="s">
        <v>380</v>
      </c>
    </row>
    <row r="1272" spans="1:7" ht="21" customHeight="1">
      <c r="A1272" s="216">
        <v>1286</v>
      </c>
      <c r="B1272" s="217" t="s">
        <v>3676</v>
      </c>
      <c r="C1272" s="217" t="s">
        <v>3677</v>
      </c>
      <c r="D1272" s="218"/>
      <c r="E1272" s="218" t="s">
        <v>3678</v>
      </c>
      <c r="F1272" s="219"/>
      <c r="G1272" s="219" t="s">
        <v>380</v>
      </c>
    </row>
    <row r="1273" spans="1:7" ht="21" customHeight="1">
      <c r="A1273" s="216">
        <v>1287</v>
      </c>
      <c r="B1273" s="217" t="s">
        <v>3679</v>
      </c>
      <c r="C1273" s="217" t="s">
        <v>3680</v>
      </c>
      <c r="D1273" s="218"/>
      <c r="E1273" s="218" t="s">
        <v>3681</v>
      </c>
      <c r="F1273" s="219"/>
      <c r="G1273" s="219">
        <v>114</v>
      </c>
    </row>
    <row r="1274" spans="1:7" ht="21" customHeight="1">
      <c r="A1274" s="216">
        <v>1288</v>
      </c>
      <c r="B1274" s="217" t="s">
        <v>3682</v>
      </c>
      <c r="C1274" s="217" t="s">
        <v>3683</v>
      </c>
      <c r="D1274" s="218"/>
      <c r="E1274" s="218" t="s">
        <v>3684</v>
      </c>
      <c r="F1274" s="219"/>
      <c r="G1274" s="219" t="s">
        <v>380</v>
      </c>
    </row>
    <row r="1275" spans="1:7" ht="21" customHeight="1">
      <c r="A1275" s="216">
        <v>1289</v>
      </c>
      <c r="B1275" s="217" t="s">
        <v>3685</v>
      </c>
      <c r="C1275" s="217" t="s">
        <v>3686</v>
      </c>
      <c r="D1275" s="218"/>
      <c r="E1275" s="218" t="s">
        <v>3687</v>
      </c>
      <c r="F1275" s="219"/>
      <c r="G1275" s="219">
        <v>18</v>
      </c>
    </row>
    <row r="1276" spans="1:7" ht="21" customHeight="1">
      <c r="A1276" s="216">
        <v>1290</v>
      </c>
      <c r="B1276" s="217" t="s">
        <v>3688</v>
      </c>
      <c r="C1276" s="217" t="s">
        <v>3689</v>
      </c>
      <c r="D1276" s="218"/>
      <c r="E1276" s="218" t="s">
        <v>3690</v>
      </c>
      <c r="F1276" s="219"/>
      <c r="G1276" s="219" t="s">
        <v>380</v>
      </c>
    </row>
    <row r="1277" spans="1:7">
      <c r="A1277" s="216">
        <v>1291</v>
      </c>
      <c r="B1277" s="217" t="s">
        <v>3691</v>
      </c>
      <c r="C1277" s="217" t="s">
        <v>3692</v>
      </c>
      <c r="D1277" s="218"/>
      <c r="E1277" s="218" t="s">
        <v>3693</v>
      </c>
      <c r="F1277" s="219"/>
      <c r="G1277" s="219">
        <v>46</v>
      </c>
    </row>
    <row r="1278" spans="1:7" ht="21" customHeight="1">
      <c r="A1278" s="216">
        <v>1292</v>
      </c>
      <c r="B1278" s="217" t="s">
        <v>3694</v>
      </c>
      <c r="C1278" s="217" t="s">
        <v>3695</v>
      </c>
      <c r="D1278" s="218"/>
      <c r="E1278" s="218" t="s">
        <v>3696</v>
      </c>
      <c r="F1278" s="219"/>
      <c r="G1278" s="219" t="s">
        <v>380</v>
      </c>
    </row>
    <row r="1279" spans="1:7" ht="21" customHeight="1">
      <c r="A1279" s="216">
        <v>1293</v>
      </c>
      <c r="B1279" s="217" t="s">
        <v>3697</v>
      </c>
      <c r="C1279" s="217" t="s">
        <v>3698</v>
      </c>
      <c r="D1279" s="218"/>
      <c r="E1279" s="218" t="s">
        <v>3699</v>
      </c>
      <c r="F1279" s="219"/>
      <c r="G1279" s="219" t="s">
        <v>380</v>
      </c>
    </row>
    <row r="1280" spans="1:7" ht="21" customHeight="1">
      <c r="A1280" s="216">
        <v>1294</v>
      </c>
      <c r="B1280" s="217" t="s">
        <v>8440</v>
      </c>
      <c r="C1280" s="218" t="s">
        <v>3700</v>
      </c>
      <c r="D1280" s="218"/>
      <c r="E1280" s="218"/>
      <c r="F1280" s="216"/>
      <c r="G1280" s="216"/>
    </row>
    <row r="1281" spans="1:7" ht="21" customHeight="1">
      <c r="A1281" s="216">
        <v>1295</v>
      </c>
      <c r="B1281" s="217" t="s">
        <v>8441</v>
      </c>
      <c r="C1281" s="218" t="s">
        <v>3701</v>
      </c>
      <c r="D1281" s="218"/>
      <c r="E1281" s="218"/>
      <c r="F1281" s="216"/>
      <c r="G1281" s="216"/>
    </row>
    <row r="1282" spans="1:7" ht="21" customHeight="1">
      <c r="A1282" s="216">
        <v>1296</v>
      </c>
      <c r="B1282" s="217" t="s">
        <v>3702</v>
      </c>
      <c r="C1282" s="217" t="s">
        <v>3703</v>
      </c>
      <c r="D1282" s="218"/>
      <c r="E1282" s="218" t="s">
        <v>3704</v>
      </c>
      <c r="F1282" s="219"/>
      <c r="G1282" s="219">
        <v>54</v>
      </c>
    </row>
    <row r="1283" spans="1:7" ht="21" customHeight="1">
      <c r="A1283" s="216">
        <v>1297</v>
      </c>
      <c r="B1283" s="217" t="s">
        <v>3705</v>
      </c>
      <c r="C1283" s="218" t="s">
        <v>3706</v>
      </c>
      <c r="D1283" s="218"/>
      <c r="E1283" s="218"/>
      <c r="F1283" s="219">
        <v>117</v>
      </c>
      <c r="G1283" s="219">
        <v>117</v>
      </c>
    </row>
    <row r="1284" spans="1:7" ht="21" customHeight="1">
      <c r="A1284" s="216">
        <v>1298</v>
      </c>
      <c r="B1284" s="217" t="s">
        <v>8442</v>
      </c>
      <c r="C1284" s="217" t="s">
        <v>3707</v>
      </c>
      <c r="D1284" s="218"/>
      <c r="E1284" s="218" t="s">
        <v>3708</v>
      </c>
      <c r="F1284" s="219"/>
      <c r="G1284" s="219">
        <v>54</v>
      </c>
    </row>
    <row r="1285" spans="1:7" ht="21" customHeight="1">
      <c r="A1285" s="216">
        <v>1299</v>
      </c>
      <c r="B1285" s="217" t="s">
        <v>8443</v>
      </c>
      <c r="C1285" s="217" t="s">
        <v>3709</v>
      </c>
      <c r="D1285" s="218"/>
      <c r="E1285" s="218" t="s">
        <v>3710</v>
      </c>
      <c r="F1285" s="219"/>
      <c r="G1285" s="219">
        <v>18</v>
      </c>
    </row>
    <row r="1286" spans="1:7" ht="21" customHeight="1">
      <c r="A1286" s="216">
        <v>1300</v>
      </c>
      <c r="B1286" s="217" t="s">
        <v>3711</v>
      </c>
      <c r="C1286" s="217" t="s">
        <v>3712</v>
      </c>
      <c r="D1286" s="218"/>
      <c r="E1286" s="218" t="s">
        <v>3713</v>
      </c>
      <c r="F1286" s="219"/>
      <c r="G1286" s="219">
        <v>21</v>
      </c>
    </row>
    <row r="1287" spans="1:7" ht="21" customHeight="1">
      <c r="A1287" s="216">
        <v>1301</v>
      </c>
      <c r="B1287" s="217" t="s">
        <v>3714</v>
      </c>
      <c r="C1287" s="217" t="s">
        <v>3715</v>
      </c>
      <c r="D1287" s="218"/>
      <c r="E1287" s="218" t="s">
        <v>3716</v>
      </c>
      <c r="F1287" s="219"/>
      <c r="G1287" s="219">
        <v>81</v>
      </c>
    </row>
    <row r="1288" spans="1:7" ht="21" customHeight="1">
      <c r="A1288" s="216">
        <v>1302</v>
      </c>
      <c r="B1288" s="217" t="s">
        <v>8444</v>
      </c>
      <c r="C1288" s="217" t="s">
        <v>3717</v>
      </c>
      <c r="D1288" s="218"/>
      <c r="E1288" s="218" t="s">
        <v>3718</v>
      </c>
      <c r="F1288" s="219"/>
      <c r="G1288" s="219">
        <v>54</v>
      </c>
    </row>
    <row r="1289" spans="1:7" ht="21" customHeight="1">
      <c r="A1289" s="216">
        <v>1303</v>
      </c>
      <c r="B1289" s="217" t="s">
        <v>3719</v>
      </c>
      <c r="C1289" s="217" t="s">
        <v>3720</v>
      </c>
      <c r="D1289" s="218"/>
      <c r="E1289" s="218" t="s">
        <v>3721</v>
      </c>
      <c r="F1289" s="219"/>
      <c r="G1289" s="219">
        <v>90</v>
      </c>
    </row>
    <row r="1290" spans="1:7" ht="21" customHeight="1">
      <c r="A1290" s="216">
        <v>1304</v>
      </c>
      <c r="B1290" s="217" t="s">
        <v>3722</v>
      </c>
      <c r="C1290" s="217" t="s">
        <v>3723</v>
      </c>
      <c r="D1290" s="218"/>
      <c r="E1290" s="218" t="s">
        <v>3724</v>
      </c>
      <c r="F1290" s="219"/>
      <c r="G1290" s="219" t="s">
        <v>380</v>
      </c>
    </row>
    <row r="1291" spans="1:7" ht="21" customHeight="1">
      <c r="A1291" s="216">
        <v>1305</v>
      </c>
      <c r="B1291" s="217" t="s">
        <v>8445</v>
      </c>
      <c r="C1291" s="217" t="s">
        <v>3725</v>
      </c>
      <c r="D1291" s="218"/>
      <c r="E1291" s="218" t="s">
        <v>3726</v>
      </c>
      <c r="F1291" s="219"/>
      <c r="G1291" s="219">
        <v>54</v>
      </c>
    </row>
    <row r="1292" spans="1:7" ht="21" customHeight="1">
      <c r="A1292" s="216">
        <v>1306</v>
      </c>
      <c r="B1292" s="217" t="s">
        <v>3727</v>
      </c>
      <c r="C1292" s="217" t="s">
        <v>3728</v>
      </c>
      <c r="D1292" s="218"/>
      <c r="E1292" s="218" t="s">
        <v>3729</v>
      </c>
      <c r="F1292" s="219"/>
      <c r="G1292" s="219" t="s">
        <v>380</v>
      </c>
    </row>
    <row r="1293" spans="1:7" ht="21" customHeight="1">
      <c r="A1293" s="216">
        <v>1307</v>
      </c>
      <c r="B1293" s="217" t="s">
        <v>8446</v>
      </c>
      <c r="C1293" s="218" t="s">
        <v>3730</v>
      </c>
      <c r="D1293" s="218"/>
      <c r="E1293" s="218"/>
      <c r="F1293" s="219">
        <v>114</v>
      </c>
      <c r="G1293" s="219">
        <v>114</v>
      </c>
    </row>
    <row r="1294" spans="1:7" ht="21" customHeight="1">
      <c r="A1294" s="216">
        <v>1308</v>
      </c>
      <c r="B1294" s="217" t="s">
        <v>3731</v>
      </c>
      <c r="C1294" s="217" t="s">
        <v>3732</v>
      </c>
      <c r="D1294" s="218"/>
      <c r="E1294" s="218" t="s">
        <v>3733</v>
      </c>
      <c r="F1294" s="219"/>
      <c r="G1294" s="219">
        <v>90</v>
      </c>
    </row>
    <row r="1295" spans="1:7" ht="21" customHeight="1">
      <c r="A1295" s="216">
        <v>1309</v>
      </c>
      <c r="B1295" s="217" t="s">
        <v>8447</v>
      </c>
      <c r="C1295" s="217" t="s">
        <v>3734</v>
      </c>
      <c r="D1295" s="218"/>
      <c r="E1295" s="218" t="s">
        <v>3735</v>
      </c>
      <c r="F1295" s="219"/>
      <c r="G1295" s="219">
        <v>54</v>
      </c>
    </row>
    <row r="1296" spans="1:7">
      <c r="A1296" s="216">
        <v>1310</v>
      </c>
      <c r="B1296" s="217" t="s">
        <v>8448</v>
      </c>
      <c r="C1296" s="218" t="s">
        <v>3736</v>
      </c>
      <c r="D1296" s="218"/>
      <c r="E1296" s="218"/>
      <c r="F1296" s="219"/>
      <c r="G1296" s="219"/>
    </row>
    <row r="1297" spans="1:7" ht="21" customHeight="1">
      <c r="A1297" s="216">
        <v>1311</v>
      </c>
      <c r="B1297" s="217" t="s">
        <v>3737</v>
      </c>
      <c r="C1297" s="218" t="s">
        <v>3738</v>
      </c>
      <c r="D1297" s="218"/>
      <c r="E1297" s="218"/>
      <c r="F1297" s="219"/>
      <c r="G1297" s="219"/>
    </row>
    <row r="1298" spans="1:7" ht="21" customHeight="1">
      <c r="A1298" s="216">
        <v>1312</v>
      </c>
      <c r="B1298" s="217" t="s">
        <v>3739</v>
      </c>
      <c r="C1298" s="217" t="s">
        <v>3740</v>
      </c>
      <c r="D1298" s="218"/>
      <c r="E1298" s="218" t="s">
        <v>3741</v>
      </c>
      <c r="F1298" s="219"/>
      <c r="G1298" s="219" t="s">
        <v>380</v>
      </c>
    </row>
    <row r="1299" spans="1:7" ht="21" customHeight="1">
      <c r="A1299" s="216">
        <v>1313</v>
      </c>
      <c r="B1299" s="217" t="s">
        <v>3742</v>
      </c>
      <c r="C1299" s="217" t="s">
        <v>3743</v>
      </c>
      <c r="D1299" s="218"/>
      <c r="E1299" s="218" t="s">
        <v>3744</v>
      </c>
      <c r="F1299" s="219"/>
      <c r="G1299" s="219">
        <v>78</v>
      </c>
    </row>
    <row r="1300" spans="1:7" ht="21" customHeight="1">
      <c r="A1300" s="216">
        <v>1314</v>
      </c>
      <c r="B1300" s="217" t="s">
        <v>3745</v>
      </c>
      <c r="C1300" s="217" t="s">
        <v>3746</v>
      </c>
      <c r="D1300" s="218"/>
      <c r="E1300" s="218" t="s">
        <v>3747</v>
      </c>
      <c r="F1300" s="219"/>
      <c r="G1300" s="219">
        <v>90</v>
      </c>
    </row>
    <row r="1301" spans="1:7" ht="21" customHeight="1">
      <c r="A1301" s="216">
        <v>1315</v>
      </c>
      <c r="B1301" s="217" t="s">
        <v>3748</v>
      </c>
      <c r="C1301" s="217" t="s">
        <v>3749</v>
      </c>
      <c r="D1301" s="218"/>
      <c r="E1301" s="218" t="s">
        <v>3750</v>
      </c>
      <c r="F1301" s="219"/>
      <c r="G1301" s="219">
        <v>78</v>
      </c>
    </row>
    <row r="1302" spans="1:7" ht="21" customHeight="1">
      <c r="A1302" s="216">
        <v>1316</v>
      </c>
      <c r="B1302" s="217" t="s">
        <v>3751</v>
      </c>
      <c r="C1302" s="217" t="s">
        <v>3752</v>
      </c>
      <c r="D1302" s="218"/>
      <c r="E1302" s="218" t="s">
        <v>3753</v>
      </c>
      <c r="F1302" s="219"/>
      <c r="G1302" s="219">
        <v>81</v>
      </c>
    </row>
    <row r="1303" spans="1:7" ht="21" customHeight="1">
      <c r="A1303" s="216">
        <v>1318</v>
      </c>
      <c r="B1303" s="217" t="s">
        <v>8449</v>
      </c>
      <c r="C1303" s="218" t="s">
        <v>3754</v>
      </c>
      <c r="D1303" s="218"/>
      <c r="E1303" s="218"/>
      <c r="F1303" s="219">
        <v>117</v>
      </c>
      <c r="G1303" s="219">
        <v>117</v>
      </c>
    </row>
    <row r="1304" spans="1:7" ht="21" customHeight="1">
      <c r="A1304" s="216">
        <v>1319</v>
      </c>
      <c r="B1304" s="217" t="s">
        <v>3755</v>
      </c>
      <c r="C1304" s="217" t="s">
        <v>3756</v>
      </c>
      <c r="D1304" s="218"/>
      <c r="E1304" s="218" t="s">
        <v>3757</v>
      </c>
      <c r="F1304" s="219"/>
      <c r="G1304" s="219">
        <v>21</v>
      </c>
    </row>
    <row r="1305" spans="1:7" ht="21" customHeight="1">
      <c r="A1305" s="216">
        <v>1320</v>
      </c>
      <c r="B1305" s="217" t="s">
        <v>3758</v>
      </c>
      <c r="C1305" s="217" t="s">
        <v>3759</v>
      </c>
      <c r="D1305" s="218"/>
      <c r="E1305" s="218" t="s">
        <v>3760</v>
      </c>
      <c r="F1305" s="219"/>
      <c r="G1305" s="219">
        <v>19</v>
      </c>
    </row>
    <row r="1306" spans="1:7" ht="21" customHeight="1">
      <c r="A1306" s="216">
        <v>1321</v>
      </c>
      <c r="B1306" s="217" t="s">
        <v>3761</v>
      </c>
      <c r="C1306" s="217" t="s">
        <v>3762</v>
      </c>
      <c r="D1306" s="218"/>
      <c r="E1306" s="218" t="s">
        <v>3763</v>
      </c>
      <c r="F1306" s="219"/>
      <c r="G1306" s="219">
        <v>21</v>
      </c>
    </row>
    <row r="1307" spans="1:7" ht="43">
      <c r="A1307" s="216">
        <v>1322</v>
      </c>
      <c r="B1307" s="217" t="s">
        <v>3764</v>
      </c>
      <c r="C1307" s="218" t="s">
        <v>3765</v>
      </c>
      <c r="D1307" s="218" t="s">
        <v>3766</v>
      </c>
      <c r="E1307" s="218"/>
      <c r="F1307" s="219">
        <v>21</v>
      </c>
      <c r="G1307" s="219">
        <v>21</v>
      </c>
    </row>
    <row r="1308" spans="1:7">
      <c r="A1308" s="216">
        <v>1323</v>
      </c>
      <c r="B1308" s="217" t="s">
        <v>3767</v>
      </c>
      <c r="C1308" s="217" t="s">
        <v>3768</v>
      </c>
      <c r="D1308" s="218"/>
      <c r="E1308" s="218" t="s">
        <v>3769</v>
      </c>
      <c r="F1308" s="219"/>
      <c r="G1308" s="219">
        <v>21</v>
      </c>
    </row>
    <row r="1309" spans="1:7" ht="21" customHeight="1">
      <c r="A1309" s="216">
        <v>1324</v>
      </c>
      <c r="B1309" s="217" t="s">
        <v>3770</v>
      </c>
      <c r="C1309" s="217" t="s">
        <v>3771</v>
      </c>
      <c r="D1309" s="218"/>
      <c r="E1309" s="218" t="s">
        <v>3772</v>
      </c>
      <c r="F1309" s="219"/>
      <c r="G1309" s="219">
        <v>18</v>
      </c>
    </row>
    <row r="1310" spans="1:7" ht="21" customHeight="1">
      <c r="A1310" s="216">
        <v>1325</v>
      </c>
      <c r="B1310" s="217" t="s">
        <v>3773</v>
      </c>
      <c r="C1310" s="217" t="s">
        <v>3774</v>
      </c>
      <c r="D1310" s="218"/>
      <c r="E1310" s="218" t="s">
        <v>3775</v>
      </c>
      <c r="F1310" s="219"/>
      <c r="G1310" s="219" t="s">
        <v>380</v>
      </c>
    </row>
    <row r="1311" spans="1:7" ht="21" customHeight="1">
      <c r="A1311" s="216">
        <v>1326</v>
      </c>
      <c r="B1311" s="217" t="s">
        <v>3776</v>
      </c>
      <c r="C1311" s="217" t="s">
        <v>3777</v>
      </c>
      <c r="D1311" s="218"/>
      <c r="E1311" s="218" t="s">
        <v>3778</v>
      </c>
      <c r="F1311" s="219"/>
      <c r="G1311" s="219" t="s">
        <v>380</v>
      </c>
    </row>
    <row r="1312" spans="1:7" ht="21" customHeight="1">
      <c r="A1312" s="216">
        <v>1327</v>
      </c>
      <c r="B1312" s="217" t="s">
        <v>3779</v>
      </c>
      <c r="C1312" s="217" t="s">
        <v>3780</v>
      </c>
      <c r="D1312" s="218"/>
      <c r="E1312" s="218" t="s">
        <v>3781</v>
      </c>
      <c r="F1312" s="219"/>
      <c r="G1312" s="219" t="s">
        <v>380</v>
      </c>
    </row>
    <row r="1313" spans="1:7" ht="21" customHeight="1">
      <c r="A1313" s="216">
        <v>1328</v>
      </c>
      <c r="B1313" s="217" t="s">
        <v>3782</v>
      </c>
      <c r="C1313" s="217" t="s">
        <v>3783</v>
      </c>
      <c r="D1313" s="218"/>
      <c r="E1313" s="218" t="s">
        <v>3784</v>
      </c>
      <c r="F1313" s="219"/>
      <c r="G1313" s="219" t="s">
        <v>380</v>
      </c>
    </row>
    <row r="1314" spans="1:7" ht="21" customHeight="1">
      <c r="A1314" s="216">
        <v>1329</v>
      </c>
      <c r="B1314" s="217" t="s">
        <v>3785</v>
      </c>
      <c r="C1314" s="217" t="s">
        <v>3786</v>
      </c>
      <c r="D1314" s="217" t="s">
        <v>3787</v>
      </c>
      <c r="E1314" s="218" t="s">
        <v>3788</v>
      </c>
      <c r="F1314" s="219"/>
      <c r="G1314" s="219" t="s">
        <v>380</v>
      </c>
    </row>
    <row r="1315" spans="1:7">
      <c r="A1315" s="216">
        <v>1330</v>
      </c>
      <c r="B1315" s="217" t="s">
        <v>3789</v>
      </c>
      <c r="C1315" s="217" t="s">
        <v>3790</v>
      </c>
      <c r="D1315" s="218"/>
      <c r="E1315" s="218" t="s">
        <v>3791</v>
      </c>
      <c r="F1315" s="219"/>
      <c r="G1315" s="219">
        <v>21</v>
      </c>
    </row>
    <row r="1316" spans="1:7" ht="21" customHeight="1">
      <c r="A1316" s="216">
        <v>1331</v>
      </c>
      <c r="B1316" s="217" t="s">
        <v>3792</v>
      </c>
      <c r="C1316" s="217" t="s">
        <v>3793</v>
      </c>
      <c r="D1316" s="218"/>
      <c r="E1316" s="218" t="s">
        <v>3794</v>
      </c>
      <c r="F1316" s="219"/>
      <c r="G1316" s="219" t="s">
        <v>380</v>
      </c>
    </row>
    <row r="1317" spans="1:7">
      <c r="A1317" s="216">
        <v>1332</v>
      </c>
      <c r="B1317" s="217" t="s">
        <v>8450</v>
      </c>
      <c r="C1317" s="218" t="s">
        <v>3795</v>
      </c>
      <c r="D1317" s="218"/>
      <c r="E1317" s="218"/>
      <c r="F1317" s="219"/>
      <c r="G1317" s="219"/>
    </row>
    <row r="1318" spans="1:7" ht="21" customHeight="1">
      <c r="A1318" s="216">
        <v>1333</v>
      </c>
      <c r="B1318" s="217" t="s">
        <v>3796</v>
      </c>
      <c r="C1318" s="217" t="s">
        <v>3797</v>
      </c>
      <c r="D1318" s="218"/>
      <c r="E1318" s="218" t="s">
        <v>3798</v>
      </c>
      <c r="F1318" s="219"/>
      <c r="G1318" s="219">
        <v>19</v>
      </c>
    </row>
    <row r="1319" spans="1:7">
      <c r="A1319" s="216">
        <v>1334</v>
      </c>
      <c r="B1319" s="217" t="s">
        <v>3799</v>
      </c>
      <c r="C1319" s="217" t="s">
        <v>3800</v>
      </c>
      <c r="D1319" s="218"/>
      <c r="E1319" s="218" t="s">
        <v>3801</v>
      </c>
      <c r="F1319" s="219"/>
      <c r="G1319" s="219">
        <v>20</v>
      </c>
    </row>
    <row r="1320" spans="1:7" ht="21" customHeight="1">
      <c r="A1320" s="216">
        <v>1335</v>
      </c>
      <c r="B1320" s="217" t="s">
        <v>3802</v>
      </c>
      <c r="C1320" s="217" t="s">
        <v>3803</v>
      </c>
      <c r="D1320" s="218"/>
      <c r="E1320" s="218" t="s">
        <v>3804</v>
      </c>
      <c r="F1320" s="219"/>
      <c r="G1320" s="219">
        <v>21</v>
      </c>
    </row>
    <row r="1321" spans="1:7" ht="21" customHeight="1">
      <c r="A1321" s="216">
        <v>1336</v>
      </c>
      <c r="B1321" s="217" t="s">
        <v>8451</v>
      </c>
      <c r="C1321" s="218" t="s">
        <v>3805</v>
      </c>
      <c r="D1321" s="218" t="s">
        <v>3806</v>
      </c>
      <c r="E1321" s="218"/>
      <c r="F1321" s="219">
        <v>117</v>
      </c>
      <c r="G1321" s="219">
        <v>117</v>
      </c>
    </row>
    <row r="1322" spans="1:7" ht="21" customHeight="1">
      <c r="A1322" s="216">
        <v>1337</v>
      </c>
      <c r="B1322" s="217" t="s">
        <v>3807</v>
      </c>
      <c r="C1322" s="217" t="s">
        <v>3808</v>
      </c>
      <c r="D1322" s="218"/>
      <c r="E1322" s="218" t="s">
        <v>3809</v>
      </c>
      <c r="F1322" s="219"/>
      <c r="G1322" s="219">
        <v>84</v>
      </c>
    </row>
    <row r="1323" spans="1:7" ht="21" customHeight="1">
      <c r="A1323" s="216">
        <v>1338</v>
      </c>
      <c r="B1323" s="217" t="s">
        <v>8452</v>
      </c>
      <c r="C1323" s="217" t="s">
        <v>3810</v>
      </c>
      <c r="D1323" s="218"/>
      <c r="E1323" s="218" t="s">
        <v>3811</v>
      </c>
      <c r="F1323" s="219"/>
      <c r="G1323" s="219">
        <v>54</v>
      </c>
    </row>
    <row r="1324" spans="1:7" ht="21" customHeight="1">
      <c r="A1324" s="216">
        <v>1339</v>
      </c>
      <c r="B1324" s="217" t="s">
        <v>3812</v>
      </c>
      <c r="C1324" s="217" t="s">
        <v>3813</v>
      </c>
      <c r="D1324" s="218"/>
      <c r="E1324" s="218" t="s">
        <v>3814</v>
      </c>
      <c r="F1324" s="219"/>
      <c r="G1324" s="219">
        <v>90</v>
      </c>
    </row>
    <row r="1325" spans="1:7" ht="21" customHeight="1">
      <c r="A1325" s="216">
        <v>1340</v>
      </c>
      <c r="B1325" s="217" t="s">
        <v>3815</v>
      </c>
      <c r="C1325" s="217" t="s">
        <v>3816</v>
      </c>
      <c r="D1325" s="218"/>
      <c r="E1325" s="218" t="s">
        <v>3817</v>
      </c>
      <c r="F1325" s="219"/>
      <c r="G1325" s="219">
        <v>18</v>
      </c>
    </row>
    <row r="1326" spans="1:7" ht="21" customHeight="1">
      <c r="A1326" s="216">
        <v>1341</v>
      </c>
      <c r="B1326" s="217" t="s">
        <v>3818</v>
      </c>
      <c r="C1326" s="217" t="s">
        <v>3819</v>
      </c>
      <c r="D1326" s="218"/>
      <c r="E1326" s="218" t="s">
        <v>3820</v>
      </c>
      <c r="F1326" s="219"/>
      <c r="G1326" s="219">
        <v>18</v>
      </c>
    </row>
    <row r="1327" spans="1:7">
      <c r="A1327" s="216">
        <v>1342</v>
      </c>
      <c r="B1327" s="217" t="s">
        <v>3821</v>
      </c>
      <c r="C1327" s="217" t="s">
        <v>3822</v>
      </c>
      <c r="D1327" s="218"/>
      <c r="E1327" s="218" t="s">
        <v>3823</v>
      </c>
      <c r="F1327" s="219"/>
      <c r="G1327" s="219">
        <v>114</v>
      </c>
    </row>
    <row r="1328" spans="1:7" ht="21" customHeight="1">
      <c r="A1328" s="216">
        <v>1343</v>
      </c>
      <c r="B1328" s="217" t="s">
        <v>8453</v>
      </c>
      <c r="C1328" s="218" t="s">
        <v>3824</v>
      </c>
      <c r="D1328" s="218"/>
      <c r="E1328" s="218"/>
      <c r="F1328" s="219"/>
      <c r="G1328" s="219"/>
    </row>
    <row r="1329" spans="1:7" ht="21" customHeight="1">
      <c r="A1329" s="216">
        <v>1344</v>
      </c>
      <c r="B1329" s="217" t="s">
        <v>8454</v>
      </c>
      <c r="C1329" s="218" t="s">
        <v>3825</v>
      </c>
      <c r="D1329" s="218"/>
      <c r="E1329" s="218"/>
      <c r="F1329" s="219">
        <v>117</v>
      </c>
      <c r="G1329" s="219">
        <v>117</v>
      </c>
    </row>
    <row r="1330" spans="1:7" ht="21" customHeight="1">
      <c r="A1330" s="216">
        <v>1345</v>
      </c>
      <c r="B1330" s="217" t="s">
        <v>3826</v>
      </c>
      <c r="C1330" s="217" t="s">
        <v>3826</v>
      </c>
      <c r="D1330" s="218"/>
      <c r="E1330" s="218" t="s">
        <v>3827</v>
      </c>
      <c r="F1330" s="219"/>
      <c r="G1330" s="219">
        <v>54</v>
      </c>
    </row>
    <row r="1331" spans="1:7" ht="21" customHeight="1">
      <c r="A1331" s="216">
        <v>1346</v>
      </c>
      <c r="B1331" s="217" t="s">
        <v>3828</v>
      </c>
      <c r="C1331" s="217" t="s">
        <v>3829</v>
      </c>
      <c r="D1331" s="218"/>
      <c r="E1331" s="218" t="s">
        <v>3830</v>
      </c>
      <c r="F1331" s="219"/>
      <c r="G1331" s="219">
        <v>46</v>
      </c>
    </row>
    <row r="1332" spans="1:7" ht="21" customHeight="1">
      <c r="A1332" s="216">
        <v>1347</v>
      </c>
      <c r="B1332" s="217" t="s">
        <v>3831</v>
      </c>
      <c r="C1332" s="217" t="s">
        <v>3832</v>
      </c>
      <c r="D1332" s="218"/>
      <c r="E1332" s="218" t="s">
        <v>3833</v>
      </c>
      <c r="F1332" s="219"/>
      <c r="G1332" s="219">
        <v>81</v>
      </c>
    </row>
    <row r="1333" spans="1:7" ht="21" customHeight="1">
      <c r="A1333" s="216">
        <v>1348</v>
      </c>
      <c r="B1333" s="217" t="s">
        <v>3834</v>
      </c>
      <c r="C1333" s="217" t="s">
        <v>3835</v>
      </c>
      <c r="D1333" s="218"/>
      <c r="E1333" s="218" t="s">
        <v>3836</v>
      </c>
      <c r="F1333" s="219"/>
      <c r="G1333" s="219">
        <v>48</v>
      </c>
    </row>
    <row r="1334" spans="1:7" ht="21" customHeight="1">
      <c r="A1334" s="216">
        <v>1349</v>
      </c>
      <c r="B1334" s="217" t="s">
        <v>3837</v>
      </c>
      <c r="C1334" s="217" t="s">
        <v>3838</v>
      </c>
      <c r="D1334" s="218"/>
      <c r="E1334" s="218" t="s">
        <v>3839</v>
      </c>
      <c r="F1334" s="219"/>
      <c r="G1334" s="219">
        <v>18</v>
      </c>
    </row>
    <row r="1335" spans="1:7" ht="21" customHeight="1">
      <c r="A1335" s="216">
        <v>1350</v>
      </c>
      <c r="B1335" s="217" t="s">
        <v>3840</v>
      </c>
      <c r="C1335" s="217" t="s">
        <v>3841</v>
      </c>
      <c r="D1335" s="218"/>
      <c r="E1335" s="218" t="s">
        <v>3842</v>
      </c>
      <c r="F1335" s="219"/>
      <c r="G1335" s="219" t="s">
        <v>380</v>
      </c>
    </row>
    <row r="1336" spans="1:7" ht="21" customHeight="1">
      <c r="A1336" s="216">
        <v>1351</v>
      </c>
      <c r="B1336" s="217" t="s">
        <v>3843</v>
      </c>
      <c r="C1336" s="217" t="s">
        <v>3843</v>
      </c>
      <c r="D1336" s="218"/>
      <c r="E1336" s="218" t="s">
        <v>3844</v>
      </c>
      <c r="F1336" s="219"/>
      <c r="G1336" s="219">
        <v>48</v>
      </c>
    </row>
    <row r="1337" spans="1:7" ht="21" customHeight="1">
      <c r="A1337" s="216">
        <v>1352</v>
      </c>
      <c r="B1337" s="217" t="s">
        <v>3845</v>
      </c>
      <c r="C1337" s="217" t="s">
        <v>3846</v>
      </c>
      <c r="D1337" s="218"/>
      <c r="E1337" s="218" t="s">
        <v>3847</v>
      </c>
      <c r="F1337" s="219"/>
      <c r="G1337" s="219">
        <v>18</v>
      </c>
    </row>
    <row r="1338" spans="1:7" ht="21" customHeight="1">
      <c r="A1338" s="216">
        <v>1353</v>
      </c>
      <c r="B1338" s="217" t="s">
        <v>8455</v>
      </c>
      <c r="C1338" s="218" t="s">
        <v>3848</v>
      </c>
      <c r="D1338" s="218"/>
      <c r="E1338" s="218"/>
      <c r="F1338" s="219"/>
      <c r="G1338" s="219"/>
    </row>
    <row r="1339" spans="1:7" ht="21" customHeight="1">
      <c r="A1339" s="216">
        <v>1354</v>
      </c>
      <c r="B1339" s="217" t="s">
        <v>3849</v>
      </c>
      <c r="C1339" s="217" t="s">
        <v>3850</v>
      </c>
      <c r="D1339" s="218"/>
      <c r="E1339" s="218" t="s">
        <v>3851</v>
      </c>
      <c r="F1339" s="219"/>
      <c r="G1339" s="219">
        <v>90</v>
      </c>
    </row>
    <row r="1340" spans="1:7" ht="21" customHeight="1">
      <c r="A1340" s="216">
        <v>1355</v>
      </c>
      <c r="B1340" s="217" t="s">
        <v>3852</v>
      </c>
      <c r="C1340" s="218" t="s">
        <v>3853</v>
      </c>
      <c r="D1340" s="218" t="s">
        <v>3854</v>
      </c>
      <c r="E1340" s="218"/>
      <c r="F1340" s="219">
        <v>91</v>
      </c>
      <c r="G1340" s="219">
        <v>91</v>
      </c>
    </row>
    <row r="1341" spans="1:7" ht="21" customHeight="1">
      <c r="A1341" s="216">
        <v>1356</v>
      </c>
      <c r="B1341" s="217" t="s">
        <v>3855</v>
      </c>
      <c r="C1341" s="217" t="s">
        <v>3856</v>
      </c>
      <c r="D1341" s="218"/>
      <c r="E1341" s="218" t="s">
        <v>3857</v>
      </c>
      <c r="F1341" s="219"/>
      <c r="G1341" s="219">
        <v>90</v>
      </c>
    </row>
    <row r="1342" spans="1:7" ht="21" customHeight="1">
      <c r="A1342" s="216">
        <v>1357</v>
      </c>
      <c r="B1342" s="217" t="s">
        <v>3858</v>
      </c>
      <c r="C1342" s="217" t="s">
        <v>3859</v>
      </c>
      <c r="D1342" s="218"/>
      <c r="E1342" s="218" t="s">
        <v>3860</v>
      </c>
      <c r="F1342" s="219"/>
      <c r="G1342" s="219">
        <v>90</v>
      </c>
    </row>
    <row r="1343" spans="1:7" ht="21" customHeight="1">
      <c r="A1343" s="216">
        <v>1358</v>
      </c>
      <c r="B1343" s="217" t="s">
        <v>3861</v>
      </c>
      <c r="C1343" s="217" t="s">
        <v>3862</v>
      </c>
      <c r="D1343" s="218"/>
      <c r="E1343" s="218" t="s">
        <v>3863</v>
      </c>
      <c r="F1343" s="219"/>
      <c r="G1343" s="219">
        <v>90</v>
      </c>
    </row>
    <row r="1344" spans="1:7" ht="21" customHeight="1">
      <c r="A1344" s="216">
        <v>1359</v>
      </c>
      <c r="B1344" s="217" t="s">
        <v>3864</v>
      </c>
      <c r="C1344" s="217" t="s">
        <v>3865</v>
      </c>
      <c r="D1344" s="218"/>
      <c r="E1344" s="218" t="s">
        <v>3866</v>
      </c>
      <c r="F1344" s="219"/>
      <c r="G1344" s="219">
        <v>90</v>
      </c>
    </row>
    <row r="1345" spans="1:7" ht="21" customHeight="1">
      <c r="A1345" s="216">
        <v>1360</v>
      </c>
      <c r="B1345" s="217" t="s">
        <v>3867</v>
      </c>
      <c r="C1345" s="217" t="s">
        <v>3868</v>
      </c>
      <c r="D1345" s="218"/>
      <c r="E1345" s="218" t="s">
        <v>3869</v>
      </c>
      <c r="F1345" s="219"/>
      <c r="G1345" s="219">
        <v>90</v>
      </c>
    </row>
    <row r="1346" spans="1:7" ht="21" customHeight="1">
      <c r="A1346" s="216">
        <v>1361</v>
      </c>
      <c r="B1346" s="217" t="s">
        <v>3870</v>
      </c>
      <c r="C1346" s="217" t="s">
        <v>3871</v>
      </c>
      <c r="D1346" s="218"/>
      <c r="E1346" s="218" t="s">
        <v>3872</v>
      </c>
      <c r="F1346" s="219"/>
      <c r="G1346" s="219">
        <v>91</v>
      </c>
    </row>
    <row r="1347" spans="1:7" ht="21" customHeight="1">
      <c r="A1347" s="216">
        <v>1362</v>
      </c>
      <c r="B1347" s="217" t="s">
        <v>3873</v>
      </c>
      <c r="C1347" s="217" t="s">
        <v>3874</v>
      </c>
      <c r="D1347" s="218"/>
      <c r="E1347" s="218" t="s">
        <v>3875</v>
      </c>
      <c r="F1347" s="219"/>
      <c r="G1347" s="219">
        <v>91</v>
      </c>
    </row>
    <row r="1348" spans="1:7" ht="21" customHeight="1">
      <c r="A1348" s="216">
        <v>1363</v>
      </c>
      <c r="B1348" s="217" t="s">
        <v>3876</v>
      </c>
      <c r="C1348" s="217" t="s">
        <v>3877</v>
      </c>
      <c r="D1348" s="218"/>
      <c r="E1348" s="218" t="s">
        <v>3878</v>
      </c>
      <c r="F1348" s="219"/>
      <c r="G1348" s="219" t="s">
        <v>54</v>
      </c>
    </row>
    <row r="1349" spans="1:7" ht="21" customHeight="1">
      <c r="A1349" s="216">
        <v>1364</v>
      </c>
      <c r="B1349" s="217" t="s">
        <v>3879</v>
      </c>
      <c r="C1349" s="218" t="s">
        <v>3880</v>
      </c>
      <c r="D1349" s="218"/>
      <c r="E1349" s="218"/>
      <c r="F1349" s="219">
        <v>111</v>
      </c>
      <c r="G1349" s="219" t="s">
        <v>54</v>
      </c>
    </row>
    <row r="1350" spans="1:7" ht="21" customHeight="1">
      <c r="A1350" s="216">
        <v>1365</v>
      </c>
      <c r="B1350" s="217" t="s">
        <v>3881</v>
      </c>
      <c r="C1350" s="218" t="s">
        <v>3882</v>
      </c>
      <c r="D1350" s="218" t="s">
        <v>3883</v>
      </c>
      <c r="E1350" s="218"/>
      <c r="F1350" s="219">
        <v>111</v>
      </c>
      <c r="G1350" s="219" t="s">
        <v>54</v>
      </c>
    </row>
    <row r="1351" spans="1:7" ht="21" customHeight="1">
      <c r="A1351" s="216">
        <v>1366</v>
      </c>
      <c r="B1351" s="217" t="s">
        <v>3884</v>
      </c>
      <c r="C1351" s="217" t="s">
        <v>3885</v>
      </c>
      <c r="D1351" s="218"/>
      <c r="E1351" s="218" t="s">
        <v>3886</v>
      </c>
      <c r="F1351" s="219"/>
      <c r="G1351" s="219">
        <v>18</v>
      </c>
    </row>
    <row r="1352" spans="1:7" ht="21" customHeight="1">
      <c r="A1352" s="216">
        <v>1367</v>
      </c>
      <c r="B1352" s="217" t="s">
        <v>3887</v>
      </c>
      <c r="C1352" s="217" t="s">
        <v>3888</v>
      </c>
      <c r="D1352" s="218"/>
      <c r="E1352" s="218" t="s">
        <v>3889</v>
      </c>
      <c r="F1352" s="219"/>
      <c r="G1352" s="219" t="s">
        <v>381</v>
      </c>
    </row>
    <row r="1353" spans="1:7" ht="21" customHeight="1">
      <c r="A1353" s="216">
        <v>1368</v>
      </c>
      <c r="B1353" s="217" t="s">
        <v>3890</v>
      </c>
      <c r="C1353" s="217" t="s">
        <v>3891</v>
      </c>
      <c r="D1353" s="218"/>
      <c r="E1353" s="218" t="s">
        <v>3892</v>
      </c>
      <c r="F1353" s="219"/>
      <c r="G1353" s="219" t="s">
        <v>381</v>
      </c>
    </row>
    <row r="1354" spans="1:7" ht="21" customHeight="1">
      <c r="A1354" s="216">
        <v>1369</v>
      </c>
      <c r="B1354" s="217" t="s">
        <v>3893</v>
      </c>
      <c r="C1354" s="217" t="s">
        <v>3894</v>
      </c>
      <c r="D1354" s="218"/>
      <c r="E1354" s="218" t="s">
        <v>3895</v>
      </c>
      <c r="F1354" s="219"/>
      <c r="G1354" s="219">
        <v>21</v>
      </c>
    </row>
    <row r="1355" spans="1:7" ht="21" customHeight="1">
      <c r="A1355" s="216">
        <v>1370</v>
      </c>
      <c r="B1355" s="217" t="s">
        <v>3896</v>
      </c>
      <c r="C1355" s="218" t="s">
        <v>3897</v>
      </c>
      <c r="D1355" s="218"/>
      <c r="E1355" s="218"/>
      <c r="F1355" s="219" t="s">
        <v>379</v>
      </c>
      <c r="G1355" s="219" t="s">
        <v>381</v>
      </c>
    </row>
    <row r="1356" spans="1:7" ht="21" customHeight="1">
      <c r="A1356" s="216">
        <v>1371</v>
      </c>
      <c r="B1356" s="217" t="s">
        <v>3898</v>
      </c>
      <c r="C1356" s="217" t="s">
        <v>3899</v>
      </c>
      <c r="D1356" s="218"/>
      <c r="E1356" s="218" t="s">
        <v>3900</v>
      </c>
      <c r="F1356" s="219"/>
      <c r="G1356" s="219">
        <v>19</v>
      </c>
    </row>
    <row r="1357" spans="1:7" ht="21" customHeight="1">
      <c r="A1357" s="216">
        <v>1372</v>
      </c>
      <c r="B1357" s="217" t="s">
        <v>3901</v>
      </c>
      <c r="C1357" s="217" t="s">
        <v>3902</v>
      </c>
      <c r="D1357" s="218"/>
      <c r="E1357" s="218" t="s">
        <v>3903</v>
      </c>
      <c r="F1357" s="219"/>
      <c r="G1357" s="219">
        <v>18</v>
      </c>
    </row>
    <row r="1358" spans="1:7" ht="21" customHeight="1">
      <c r="A1358" s="216">
        <v>1373</v>
      </c>
      <c r="B1358" s="217" t="s">
        <v>3904</v>
      </c>
      <c r="C1358" s="217" t="s">
        <v>3905</v>
      </c>
      <c r="D1358" s="218"/>
      <c r="E1358" s="218" t="s">
        <v>3906</v>
      </c>
      <c r="F1358" s="219"/>
      <c r="G1358" s="219">
        <v>91</v>
      </c>
    </row>
    <row r="1359" spans="1:7" ht="21" customHeight="1">
      <c r="A1359" s="216">
        <v>1374</v>
      </c>
      <c r="B1359" s="217" t="s">
        <v>3907</v>
      </c>
      <c r="C1359" s="217" t="s">
        <v>3908</v>
      </c>
      <c r="D1359" s="218"/>
      <c r="E1359" s="218" t="s">
        <v>3909</v>
      </c>
      <c r="F1359" s="219"/>
      <c r="G1359" s="219">
        <v>18</v>
      </c>
    </row>
    <row r="1360" spans="1:7" ht="21" customHeight="1">
      <c r="A1360" s="216">
        <v>1375</v>
      </c>
      <c r="B1360" s="217" t="s">
        <v>3910</v>
      </c>
      <c r="C1360" s="217" t="s">
        <v>3911</v>
      </c>
      <c r="D1360" s="218"/>
      <c r="E1360" s="218" t="s">
        <v>3912</v>
      </c>
      <c r="F1360" s="219"/>
      <c r="G1360" s="219">
        <v>91</v>
      </c>
    </row>
    <row r="1361" spans="1:7" ht="21" customHeight="1">
      <c r="A1361" s="216">
        <v>1376</v>
      </c>
      <c r="B1361" s="217" t="s">
        <v>8456</v>
      </c>
      <c r="C1361" s="217" t="s">
        <v>3913</v>
      </c>
      <c r="D1361" s="218"/>
      <c r="E1361" s="218" t="s">
        <v>3914</v>
      </c>
      <c r="F1361" s="219"/>
      <c r="G1361" s="219">
        <v>46</v>
      </c>
    </row>
    <row r="1362" spans="1:7" ht="21" customHeight="1">
      <c r="A1362" s="216">
        <v>1377</v>
      </c>
      <c r="B1362" s="217" t="s">
        <v>3915</v>
      </c>
      <c r="C1362" s="217" t="s">
        <v>3916</v>
      </c>
      <c r="D1362" s="218"/>
      <c r="E1362" s="218" t="s">
        <v>3917</v>
      </c>
      <c r="F1362" s="219"/>
      <c r="G1362" s="219">
        <v>20</v>
      </c>
    </row>
    <row r="1363" spans="1:7" ht="21" customHeight="1">
      <c r="A1363" s="216">
        <v>1378</v>
      </c>
      <c r="B1363" s="217" t="s">
        <v>8457</v>
      </c>
      <c r="C1363" s="217" t="s">
        <v>3918</v>
      </c>
      <c r="D1363" s="218"/>
      <c r="E1363" s="218" t="s">
        <v>3919</v>
      </c>
      <c r="F1363" s="219"/>
      <c r="G1363" s="219">
        <v>77</v>
      </c>
    </row>
    <row r="1364" spans="1:7" ht="21" customHeight="1">
      <c r="A1364" s="216">
        <v>1379</v>
      </c>
      <c r="B1364" s="217" t="s">
        <v>3920</v>
      </c>
      <c r="C1364" s="217" t="s">
        <v>3921</v>
      </c>
      <c r="D1364" s="218"/>
      <c r="E1364" s="218" t="s">
        <v>3922</v>
      </c>
      <c r="F1364" s="219"/>
      <c r="G1364" s="219">
        <v>90</v>
      </c>
    </row>
    <row r="1365" spans="1:7" ht="21" customHeight="1">
      <c r="A1365" s="216">
        <v>1380</v>
      </c>
      <c r="B1365" s="217" t="s">
        <v>3923</v>
      </c>
      <c r="C1365" s="217" t="s">
        <v>3924</v>
      </c>
      <c r="D1365" s="218"/>
      <c r="E1365" s="218" t="s">
        <v>3925</v>
      </c>
      <c r="F1365" s="219"/>
      <c r="G1365" s="219">
        <v>48</v>
      </c>
    </row>
    <row r="1366" spans="1:7" ht="21" customHeight="1">
      <c r="A1366" s="216">
        <v>1381</v>
      </c>
      <c r="B1366" s="217" t="s">
        <v>8458</v>
      </c>
      <c r="C1366" s="218" t="s">
        <v>3926</v>
      </c>
      <c r="D1366" s="218"/>
      <c r="E1366" s="218"/>
      <c r="F1366" s="219"/>
      <c r="G1366" s="219"/>
    </row>
    <row r="1367" spans="1:7" ht="21" customHeight="1">
      <c r="A1367" s="216">
        <v>1382</v>
      </c>
      <c r="B1367" s="217" t="s">
        <v>3927</v>
      </c>
      <c r="C1367" s="218" t="s">
        <v>3928</v>
      </c>
      <c r="D1367" s="218"/>
      <c r="E1367" s="218"/>
      <c r="F1367" s="219"/>
      <c r="G1367" s="219"/>
    </row>
    <row r="1368" spans="1:7" ht="21" customHeight="1">
      <c r="A1368" s="216">
        <v>1383</v>
      </c>
      <c r="B1368" s="217" t="s">
        <v>3929</v>
      </c>
      <c r="C1368" s="217" t="s">
        <v>3930</v>
      </c>
      <c r="D1368" s="218" t="s">
        <v>1531</v>
      </c>
      <c r="E1368" s="218" t="s">
        <v>3931</v>
      </c>
      <c r="F1368" s="219"/>
      <c r="G1368" s="219">
        <v>20</v>
      </c>
    </row>
    <row r="1369" spans="1:7" ht="21" customHeight="1">
      <c r="A1369" s="216">
        <v>1384</v>
      </c>
      <c r="B1369" s="217" t="s">
        <v>8459</v>
      </c>
      <c r="C1369" s="218" t="s">
        <v>3932</v>
      </c>
      <c r="D1369" s="218"/>
      <c r="E1369" s="218"/>
      <c r="F1369" s="219">
        <v>117</v>
      </c>
      <c r="G1369" s="219">
        <v>117</v>
      </c>
    </row>
    <row r="1370" spans="1:7" ht="21" customHeight="1">
      <c r="A1370" s="216">
        <v>1385</v>
      </c>
      <c r="B1370" s="217" t="s">
        <v>8460</v>
      </c>
      <c r="C1370" s="218" t="s">
        <v>3933</v>
      </c>
      <c r="D1370" s="218"/>
      <c r="E1370" s="218"/>
      <c r="F1370" s="219">
        <v>60</v>
      </c>
      <c r="G1370" s="219">
        <v>60</v>
      </c>
    </row>
    <row r="1371" spans="1:7" ht="21" customHeight="1">
      <c r="A1371" s="216">
        <v>1386</v>
      </c>
      <c r="B1371" s="217" t="s">
        <v>3934</v>
      </c>
      <c r="C1371" s="217" t="s">
        <v>3935</v>
      </c>
      <c r="D1371" s="218"/>
      <c r="E1371" s="218" t="s">
        <v>3936</v>
      </c>
      <c r="F1371" s="219"/>
      <c r="G1371" s="219">
        <v>78</v>
      </c>
    </row>
    <row r="1372" spans="1:7" ht="21" customHeight="1">
      <c r="A1372" s="216">
        <v>1387</v>
      </c>
      <c r="B1372" s="217" t="s">
        <v>3937</v>
      </c>
      <c r="C1372" s="217" t="s">
        <v>3938</v>
      </c>
      <c r="D1372" s="218"/>
      <c r="E1372" s="218" t="s">
        <v>3939</v>
      </c>
      <c r="F1372" s="219"/>
      <c r="G1372" s="219">
        <v>90</v>
      </c>
    </row>
    <row r="1373" spans="1:7" ht="21" customHeight="1">
      <c r="A1373" s="216">
        <v>1388</v>
      </c>
      <c r="B1373" s="217" t="s">
        <v>3940</v>
      </c>
      <c r="C1373" s="217" t="s">
        <v>3941</v>
      </c>
      <c r="D1373" s="218"/>
      <c r="E1373" s="218" t="s">
        <v>3942</v>
      </c>
      <c r="F1373" s="219"/>
      <c r="G1373" s="219">
        <v>90</v>
      </c>
    </row>
    <row r="1374" spans="1:7" ht="21" customHeight="1">
      <c r="A1374" s="216">
        <v>1389</v>
      </c>
      <c r="B1374" s="217" t="s">
        <v>3943</v>
      </c>
      <c r="C1374" s="218" t="s">
        <v>3944</v>
      </c>
      <c r="D1374" s="218"/>
      <c r="E1374" s="218"/>
      <c r="F1374" s="219">
        <v>91</v>
      </c>
      <c r="G1374" s="219">
        <v>91</v>
      </c>
    </row>
    <row r="1375" spans="1:7" ht="21" customHeight="1">
      <c r="A1375" s="216">
        <v>1390</v>
      </c>
      <c r="B1375" s="217" t="s">
        <v>3945</v>
      </c>
      <c r="C1375" s="218" t="s">
        <v>3946</v>
      </c>
      <c r="D1375" s="218"/>
      <c r="E1375" s="218"/>
      <c r="F1375" s="219"/>
      <c r="G1375" s="219"/>
    </row>
    <row r="1376" spans="1:7" ht="21" customHeight="1">
      <c r="A1376" s="216">
        <v>1391</v>
      </c>
      <c r="B1376" s="217" t="s">
        <v>3947</v>
      </c>
      <c r="C1376" s="217" t="s">
        <v>3948</v>
      </c>
      <c r="D1376" s="218"/>
      <c r="E1376" s="218" t="s">
        <v>3949</v>
      </c>
      <c r="F1376" s="219"/>
      <c r="G1376" s="219">
        <v>91</v>
      </c>
    </row>
    <row r="1377" spans="1:7" ht="21" customHeight="1">
      <c r="A1377" s="216">
        <v>1392</v>
      </c>
      <c r="B1377" s="217" t="s">
        <v>3950</v>
      </c>
      <c r="C1377" s="217" t="s">
        <v>3951</v>
      </c>
      <c r="D1377" s="218"/>
      <c r="E1377" s="218" t="s">
        <v>3952</v>
      </c>
      <c r="F1377" s="219"/>
      <c r="G1377" s="219">
        <v>91</v>
      </c>
    </row>
    <row r="1378" spans="1:7" ht="21" customHeight="1">
      <c r="A1378" s="216">
        <v>1393</v>
      </c>
      <c r="B1378" s="217" t="s">
        <v>3953</v>
      </c>
      <c r="C1378" s="217" t="s">
        <v>3954</v>
      </c>
      <c r="D1378" s="218"/>
      <c r="E1378" s="218" t="s">
        <v>3955</v>
      </c>
      <c r="F1378" s="219"/>
      <c r="G1378" s="219">
        <v>84</v>
      </c>
    </row>
    <row r="1379" spans="1:7" ht="21" customHeight="1">
      <c r="A1379" s="216">
        <v>1394</v>
      </c>
      <c r="B1379" s="217" t="s">
        <v>3956</v>
      </c>
      <c r="C1379" s="217" t="s">
        <v>3957</v>
      </c>
      <c r="D1379" s="218"/>
      <c r="E1379" s="218" t="s">
        <v>3958</v>
      </c>
      <c r="F1379" s="219"/>
      <c r="G1379" s="219">
        <v>91</v>
      </c>
    </row>
    <row r="1380" spans="1:7" ht="21" customHeight="1">
      <c r="A1380" s="216">
        <v>1395</v>
      </c>
      <c r="B1380" s="217" t="s">
        <v>3959</v>
      </c>
      <c r="C1380" s="217" t="s">
        <v>3960</v>
      </c>
      <c r="D1380" s="218"/>
      <c r="E1380" s="218" t="s">
        <v>3961</v>
      </c>
      <c r="F1380" s="219"/>
      <c r="G1380" s="219">
        <v>91</v>
      </c>
    </row>
    <row r="1381" spans="1:7" ht="21" customHeight="1">
      <c r="A1381" s="216">
        <v>1396</v>
      </c>
      <c r="B1381" s="217" t="s">
        <v>3962</v>
      </c>
      <c r="C1381" s="217" t="s">
        <v>3963</v>
      </c>
      <c r="D1381" s="218"/>
      <c r="E1381" s="218" t="s">
        <v>3964</v>
      </c>
      <c r="F1381" s="219"/>
      <c r="G1381" s="219">
        <v>91</v>
      </c>
    </row>
    <row r="1382" spans="1:7" ht="21" customHeight="1">
      <c r="A1382" s="216">
        <v>1397</v>
      </c>
      <c r="B1382" s="217" t="s">
        <v>3965</v>
      </c>
      <c r="C1382" s="217" t="s">
        <v>3966</v>
      </c>
      <c r="D1382" s="218"/>
      <c r="E1382" s="218" t="s">
        <v>3967</v>
      </c>
      <c r="F1382" s="219"/>
      <c r="G1382" s="219">
        <v>90</v>
      </c>
    </row>
    <row r="1383" spans="1:7" ht="21" customHeight="1">
      <c r="A1383" s="216">
        <v>1398</v>
      </c>
      <c r="B1383" s="217" t="s">
        <v>8461</v>
      </c>
      <c r="C1383" s="218" t="s">
        <v>3968</v>
      </c>
      <c r="D1383" s="218"/>
      <c r="E1383" s="218"/>
      <c r="F1383" s="219"/>
      <c r="G1383" s="219"/>
    </row>
    <row r="1384" spans="1:7" ht="21" customHeight="1">
      <c r="A1384" s="216">
        <v>1399</v>
      </c>
      <c r="B1384" s="217" t="s">
        <v>3969</v>
      </c>
      <c r="C1384" s="218" t="s">
        <v>3970</v>
      </c>
      <c r="D1384" s="218"/>
      <c r="E1384" s="218"/>
      <c r="F1384" s="219" t="s">
        <v>379</v>
      </c>
      <c r="G1384" s="219" t="s">
        <v>381</v>
      </c>
    </row>
    <row r="1385" spans="1:7" ht="21" customHeight="1">
      <c r="A1385" s="216">
        <v>1400</v>
      </c>
      <c r="B1385" s="217" t="s">
        <v>8462</v>
      </c>
      <c r="C1385" s="218" t="s">
        <v>3971</v>
      </c>
      <c r="D1385" s="218"/>
      <c r="E1385" s="218"/>
      <c r="F1385" s="219"/>
      <c r="G1385" s="219"/>
    </row>
    <row r="1386" spans="1:7" ht="21" customHeight="1">
      <c r="A1386" s="216">
        <v>1401</v>
      </c>
      <c r="B1386" s="217" t="s">
        <v>3972</v>
      </c>
      <c r="C1386" s="217" t="s">
        <v>3973</v>
      </c>
      <c r="D1386" s="218"/>
      <c r="E1386" s="218" t="s">
        <v>3974</v>
      </c>
      <c r="F1386" s="219"/>
      <c r="G1386" s="219">
        <v>102</v>
      </c>
    </row>
    <row r="1387" spans="1:7" ht="21" customHeight="1">
      <c r="A1387" s="216">
        <v>1402</v>
      </c>
      <c r="B1387" s="217" t="s">
        <v>3975</v>
      </c>
      <c r="C1387" s="217" t="s">
        <v>3976</v>
      </c>
      <c r="D1387" s="218"/>
      <c r="E1387" s="218" t="s">
        <v>3977</v>
      </c>
      <c r="F1387" s="219"/>
      <c r="G1387" s="219" t="s">
        <v>380</v>
      </c>
    </row>
    <row r="1388" spans="1:7" ht="21" customHeight="1">
      <c r="A1388" s="216">
        <v>1403</v>
      </c>
      <c r="B1388" s="217" t="s">
        <v>3978</v>
      </c>
      <c r="C1388" s="218" t="s">
        <v>3979</v>
      </c>
      <c r="D1388" s="218"/>
      <c r="E1388" s="218"/>
      <c r="F1388" s="219"/>
      <c r="G1388" s="219"/>
    </row>
    <row r="1389" spans="1:7" ht="21" customHeight="1">
      <c r="A1389" s="216">
        <v>1404</v>
      </c>
      <c r="B1389" s="217" t="s">
        <v>3980</v>
      </c>
      <c r="C1389" s="217" t="s">
        <v>3981</v>
      </c>
      <c r="D1389" s="218"/>
      <c r="E1389" s="218" t="s">
        <v>3982</v>
      </c>
      <c r="F1389" s="219"/>
      <c r="G1389" s="219">
        <v>114</v>
      </c>
    </row>
    <row r="1390" spans="1:7">
      <c r="A1390" s="216">
        <v>1405</v>
      </c>
      <c r="B1390" s="217" t="s">
        <v>3983</v>
      </c>
      <c r="C1390" s="217" t="s">
        <v>3984</v>
      </c>
      <c r="D1390" s="218"/>
      <c r="E1390" s="218" t="s">
        <v>3985</v>
      </c>
      <c r="F1390" s="219"/>
      <c r="G1390" s="219">
        <v>18</v>
      </c>
    </row>
    <row r="1391" spans="1:7" ht="21" customHeight="1">
      <c r="A1391" s="216">
        <v>1406</v>
      </c>
      <c r="B1391" s="217" t="s">
        <v>3986</v>
      </c>
      <c r="C1391" s="217" t="s">
        <v>3987</v>
      </c>
      <c r="D1391" s="218"/>
      <c r="E1391" s="218" t="s">
        <v>3988</v>
      </c>
      <c r="F1391" s="219"/>
      <c r="G1391" s="219" t="s">
        <v>380</v>
      </c>
    </row>
    <row r="1392" spans="1:7" ht="21" customHeight="1">
      <c r="A1392" s="216">
        <v>1407</v>
      </c>
      <c r="B1392" s="217" t="s">
        <v>8463</v>
      </c>
      <c r="C1392" s="217" t="s">
        <v>3989</v>
      </c>
      <c r="D1392" s="218"/>
      <c r="E1392" s="218" t="s">
        <v>3990</v>
      </c>
      <c r="F1392" s="219"/>
      <c r="G1392" s="219" t="s">
        <v>380</v>
      </c>
    </row>
    <row r="1393" spans="1:7" ht="21" customHeight="1">
      <c r="A1393" s="216">
        <v>1408</v>
      </c>
      <c r="B1393" s="217" t="s">
        <v>8464</v>
      </c>
      <c r="C1393" s="217" t="s">
        <v>3991</v>
      </c>
      <c r="D1393" s="218"/>
      <c r="E1393" s="218" t="s">
        <v>3992</v>
      </c>
      <c r="F1393" s="219"/>
      <c r="G1393" s="219">
        <v>46</v>
      </c>
    </row>
    <row r="1394" spans="1:7" ht="21" customHeight="1">
      <c r="A1394" s="216">
        <v>1409</v>
      </c>
      <c r="B1394" s="217" t="s">
        <v>8465</v>
      </c>
      <c r="C1394" s="217" t="s">
        <v>3993</v>
      </c>
      <c r="D1394" s="218"/>
      <c r="E1394" s="218" t="s">
        <v>3994</v>
      </c>
      <c r="F1394" s="219"/>
      <c r="G1394" s="219">
        <v>59</v>
      </c>
    </row>
    <row r="1395" spans="1:7" ht="21" customHeight="1">
      <c r="A1395" s="216">
        <v>1410</v>
      </c>
      <c r="B1395" s="217" t="s">
        <v>3995</v>
      </c>
      <c r="C1395" s="218" t="s">
        <v>3996</v>
      </c>
      <c r="D1395" s="218" t="s">
        <v>3997</v>
      </c>
      <c r="E1395" s="218"/>
      <c r="F1395" s="219" t="s">
        <v>582</v>
      </c>
      <c r="G1395" s="219" t="s">
        <v>582</v>
      </c>
    </row>
    <row r="1396" spans="1:7" ht="21" customHeight="1">
      <c r="A1396" s="216">
        <v>1411</v>
      </c>
      <c r="B1396" s="217" t="s">
        <v>3998</v>
      </c>
      <c r="C1396" s="217" t="s">
        <v>3999</v>
      </c>
      <c r="D1396" s="218"/>
      <c r="E1396" s="218" t="s">
        <v>4000</v>
      </c>
      <c r="F1396" s="219"/>
      <c r="G1396" s="219">
        <v>90</v>
      </c>
    </row>
    <row r="1397" spans="1:7" ht="21" customHeight="1">
      <c r="A1397" s="216">
        <v>1412</v>
      </c>
      <c r="B1397" s="217" t="s">
        <v>4001</v>
      </c>
      <c r="C1397" s="217" t="s">
        <v>4002</v>
      </c>
      <c r="D1397" s="218"/>
      <c r="E1397" s="218" t="s">
        <v>4003</v>
      </c>
      <c r="F1397" s="219"/>
      <c r="G1397" s="219" t="s">
        <v>582</v>
      </c>
    </row>
    <row r="1398" spans="1:7" ht="21" customHeight="1">
      <c r="A1398" s="216">
        <v>1413</v>
      </c>
      <c r="B1398" s="217" t="s">
        <v>8466</v>
      </c>
      <c r="C1398" s="218" t="s">
        <v>4004</v>
      </c>
      <c r="D1398" s="218"/>
      <c r="E1398" s="218"/>
      <c r="F1398" s="219">
        <v>117</v>
      </c>
      <c r="G1398" s="219">
        <v>117</v>
      </c>
    </row>
    <row r="1399" spans="1:7">
      <c r="A1399" s="216">
        <v>1414</v>
      </c>
      <c r="B1399" s="217" t="s">
        <v>8467</v>
      </c>
      <c r="C1399" s="218" t="s">
        <v>4005</v>
      </c>
      <c r="D1399" s="218"/>
      <c r="E1399" s="218"/>
      <c r="F1399" s="219"/>
      <c r="G1399" s="219"/>
    </row>
    <row r="1400" spans="1:7" ht="21" customHeight="1">
      <c r="A1400" s="216">
        <v>1415</v>
      </c>
      <c r="B1400" s="217" t="s">
        <v>4006</v>
      </c>
      <c r="C1400" s="217" t="s">
        <v>4007</v>
      </c>
      <c r="D1400" s="218"/>
      <c r="E1400" s="218" t="s">
        <v>4008</v>
      </c>
      <c r="F1400" s="219"/>
      <c r="G1400" s="219">
        <v>77</v>
      </c>
    </row>
    <row r="1401" spans="1:7" ht="21" customHeight="1">
      <c r="A1401" s="216">
        <v>1416</v>
      </c>
      <c r="B1401" s="217" t="s">
        <v>8468</v>
      </c>
      <c r="C1401" s="217" t="s">
        <v>4009</v>
      </c>
      <c r="D1401" s="218"/>
      <c r="E1401" s="218" t="s">
        <v>4010</v>
      </c>
      <c r="F1401" s="219"/>
      <c r="G1401" s="219">
        <v>59</v>
      </c>
    </row>
    <row r="1402" spans="1:7" ht="21" customHeight="1">
      <c r="A1402" s="216">
        <v>1417</v>
      </c>
      <c r="B1402" s="217" t="s">
        <v>4011</v>
      </c>
      <c r="C1402" s="217" t="s">
        <v>4012</v>
      </c>
      <c r="D1402" s="218"/>
      <c r="E1402" s="218" t="s">
        <v>4013</v>
      </c>
      <c r="F1402" s="219"/>
      <c r="G1402" s="219">
        <v>60</v>
      </c>
    </row>
    <row r="1403" spans="1:7" ht="21" customHeight="1">
      <c r="A1403" s="216">
        <v>1418</v>
      </c>
      <c r="B1403" s="217" t="s">
        <v>4014</v>
      </c>
      <c r="C1403" s="217" t="s">
        <v>4015</v>
      </c>
      <c r="D1403" s="218"/>
      <c r="E1403" s="218" t="s">
        <v>4016</v>
      </c>
      <c r="F1403" s="219"/>
      <c r="G1403" s="219">
        <v>59</v>
      </c>
    </row>
    <row r="1404" spans="1:7" ht="21" customHeight="1">
      <c r="A1404" s="216">
        <v>1419</v>
      </c>
      <c r="B1404" s="217" t="s">
        <v>4017</v>
      </c>
      <c r="C1404" s="217" t="s">
        <v>4018</v>
      </c>
      <c r="D1404" s="218"/>
      <c r="E1404" s="218" t="s">
        <v>4019</v>
      </c>
      <c r="F1404" s="219"/>
      <c r="G1404" s="219">
        <v>59</v>
      </c>
    </row>
    <row r="1405" spans="1:7" ht="21" customHeight="1">
      <c r="A1405" s="216">
        <v>1420</v>
      </c>
      <c r="B1405" s="217" t="s">
        <v>4020</v>
      </c>
      <c r="C1405" s="217" t="s">
        <v>4021</v>
      </c>
      <c r="D1405" s="218"/>
      <c r="E1405" s="218" t="s">
        <v>4022</v>
      </c>
      <c r="F1405" s="219"/>
      <c r="G1405" s="219">
        <v>59</v>
      </c>
    </row>
    <row r="1406" spans="1:7" ht="21" customHeight="1">
      <c r="A1406" s="216">
        <v>1421</v>
      </c>
      <c r="B1406" s="217" t="s">
        <v>4023</v>
      </c>
      <c r="C1406" s="217" t="s">
        <v>4024</v>
      </c>
      <c r="D1406" s="218"/>
      <c r="E1406" s="218" t="s">
        <v>4025</v>
      </c>
      <c r="F1406" s="219"/>
      <c r="G1406" s="219">
        <v>77</v>
      </c>
    </row>
    <row r="1407" spans="1:7" ht="21" customHeight="1">
      <c r="A1407" s="216">
        <v>1422</v>
      </c>
      <c r="B1407" s="217" t="s">
        <v>4026</v>
      </c>
      <c r="C1407" s="217" t="s">
        <v>4027</v>
      </c>
      <c r="D1407" s="218"/>
      <c r="E1407" s="218" t="s">
        <v>4028</v>
      </c>
      <c r="F1407" s="219"/>
      <c r="G1407" s="219">
        <v>77</v>
      </c>
    </row>
    <row r="1408" spans="1:7" ht="21" customHeight="1">
      <c r="A1408" s="216">
        <v>1424</v>
      </c>
      <c r="B1408" s="217" t="s">
        <v>4029</v>
      </c>
      <c r="C1408" s="217" t="s">
        <v>4030</v>
      </c>
      <c r="D1408" s="218"/>
      <c r="E1408" s="218" t="s">
        <v>4031</v>
      </c>
      <c r="F1408" s="219"/>
      <c r="G1408" s="219">
        <v>59</v>
      </c>
    </row>
    <row r="1409" spans="1:7" ht="21" customHeight="1">
      <c r="A1409" s="216">
        <v>1425</v>
      </c>
      <c r="B1409" s="217" t="s">
        <v>4032</v>
      </c>
      <c r="C1409" s="217" t="s">
        <v>4033</v>
      </c>
      <c r="D1409" s="218"/>
      <c r="E1409" s="218" t="s">
        <v>4034</v>
      </c>
      <c r="F1409" s="219"/>
      <c r="G1409" s="219">
        <v>55</v>
      </c>
    </row>
    <row r="1410" spans="1:7" ht="21" customHeight="1">
      <c r="A1410" s="216">
        <v>1426</v>
      </c>
      <c r="B1410" s="217" t="s">
        <v>8469</v>
      </c>
      <c r="C1410" s="217" t="s">
        <v>4035</v>
      </c>
      <c r="D1410" s="218"/>
      <c r="E1410" s="218" t="s">
        <v>4036</v>
      </c>
      <c r="F1410" s="219"/>
      <c r="G1410" s="219">
        <v>46</v>
      </c>
    </row>
    <row r="1411" spans="1:7" ht="21" customHeight="1">
      <c r="A1411" s="216">
        <v>1427</v>
      </c>
      <c r="B1411" s="217" t="s">
        <v>4037</v>
      </c>
      <c r="C1411" s="218" t="s">
        <v>4038</v>
      </c>
      <c r="D1411" s="218" t="s">
        <v>4039</v>
      </c>
      <c r="E1411" s="218"/>
      <c r="F1411" s="219">
        <v>60</v>
      </c>
      <c r="G1411" s="219">
        <v>60</v>
      </c>
    </row>
    <row r="1412" spans="1:7" ht="21" customHeight="1">
      <c r="A1412" s="216">
        <v>1428</v>
      </c>
      <c r="B1412" s="217" t="s">
        <v>4040</v>
      </c>
      <c r="C1412" s="218" t="s">
        <v>4041</v>
      </c>
      <c r="D1412" s="218"/>
      <c r="E1412" s="218"/>
      <c r="F1412" s="219"/>
      <c r="G1412" s="219"/>
    </row>
    <row r="1413" spans="1:7" ht="21" customHeight="1">
      <c r="A1413" s="216">
        <v>1429</v>
      </c>
      <c r="B1413" s="217" t="s">
        <v>4042</v>
      </c>
      <c r="C1413" s="217" t="s">
        <v>4043</v>
      </c>
      <c r="D1413" s="218"/>
      <c r="E1413" s="218" t="s">
        <v>4044</v>
      </c>
      <c r="F1413" s="219"/>
      <c r="G1413" s="219">
        <v>54</v>
      </c>
    </row>
    <row r="1414" spans="1:7" ht="21" customHeight="1">
      <c r="A1414" s="216">
        <v>1430</v>
      </c>
      <c r="B1414" s="217" t="s">
        <v>4045</v>
      </c>
      <c r="C1414" s="217" t="s">
        <v>4046</v>
      </c>
      <c r="D1414" s="218"/>
      <c r="E1414" s="218" t="s">
        <v>4047</v>
      </c>
      <c r="F1414" s="219"/>
      <c r="G1414" s="219">
        <v>59</v>
      </c>
    </row>
    <row r="1415" spans="1:7">
      <c r="A1415" s="216">
        <v>1431</v>
      </c>
      <c r="B1415" s="217" t="s">
        <v>4048</v>
      </c>
      <c r="C1415" s="217" t="s">
        <v>4049</v>
      </c>
      <c r="D1415" s="218"/>
      <c r="E1415" s="218" t="s">
        <v>4050</v>
      </c>
      <c r="F1415" s="219"/>
      <c r="G1415" s="219">
        <v>54</v>
      </c>
    </row>
    <row r="1416" spans="1:7" ht="21" customHeight="1">
      <c r="A1416" s="216">
        <v>1432</v>
      </c>
      <c r="B1416" s="217" t="s">
        <v>8470</v>
      </c>
      <c r="C1416" s="218" t="s">
        <v>4051</v>
      </c>
      <c r="D1416" s="218"/>
      <c r="E1416" s="218"/>
      <c r="F1416" s="219"/>
      <c r="G1416" s="219"/>
    </row>
    <row r="1417" spans="1:7" ht="21" customHeight="1">
      <c r="A1417" s="216">
        <v>1433</v>
      </c>
      <c r="B1417" s="217" t="s">
        <v>4052</v>
      </c>
      <c r="C1417" s="217" t="s">
        <v>4053</v>
      </c>
      <c r="D1417" s="218"/>
      <c r="E1417" s="218" t="s">
        <v>4054</v>
      </c>
      <c r="F1417" s="219"/>
      <c r="G1417" s="219">
        <v>112</v>
      </c>
    </row>
    <row r="1418" spans="1:7" ht="21" customHeight="1">
      <c r="A1418" s="216">
        <v>1434</v>
      </c>
      <c r="B1418" s="217" t="s">
        <v>4055</v>
      </c>
      <c r="C1418" s="217" t="s">
        <v>4056</v>
      </c>
      <c r="D1418" s="218"/>
      <c r="E1418" s="218" t="s">
        <v>4057</v>
      </c>
      <c r="F1418" s="219"/>
      <c r="G1418" s="219">
        <v>112</v>
      </c>
    </row>
    <row r="1419" spans="1:7" ht="21" customHeight="1">
      <c r="A1419" s="216">
        <v>1435</v>
      </c>
      <c r="B1419" s="217" t="s">
        <v>4058</v>
      </c>
      <c r="C1419" s="217" t="s">
        <v>4059</v>
      </c>
      <c r="D1419" s="218"/>
      <c r="E1419" s="218" t="s">
        <v>4060</v>
      </c>
      <c r="F1419" s="219"/>
      <c r="G1419" s="219">
        <v>112</v>
      </c>
    </row>
    <row r="1420" spans="1:7" ht="21" customHeight="1">
      <c r="A1420" s="216">
        <v>1436</v>
      </c>
      <c r="B1420" s="217" t="s">
        <v>4061</v>
      </c>
      <c r="C1420" s="217" t="s">
        <v>4062</v>
      </c>
      <c r="D1420" s="218"/>
      <c r="E1420" s="218" t="s">
        <v>4063</v>
      </c>
      <c r="F1420" s="219"/>
      <c r="G1420" s="219">
        <v>112</v>
      </c>
    </row>
    <row r="1421" spans="1:7" ht="21" customHeight="1">
      <c r="A1421" s="216">
        <v>1437</v>
      </c>
      <c r="B1421" s="207" t="s">
        <v>4064</v>
      </c>
      <c r="C1421" s="218" t="s">
        <v>4065</v>
      </c>
      <c r="D1421" s="218" t="s">
        <v>4066</v>
      </c>
      <c r="E1421" s="218"/>
      <c r="F1421" s="219">
        <v>112</v>
      </c>
      <c r="G1421" s="219">
        <v>112</v>
      </c>
    </row>
    <row r="1422" spans="1:7" ht="21" customHeight="1">
      <c r="A1422" s="216">
        <v>1438</v>
      </c>
      <c r="B1422" s="217" t="s">
        <v>4067</v>
      </c>
      <c r="C1422" s="217" t="s">
        <v>4068</v>
      </c>
      <c r="D1422" s="217" t="s">
        <v>4069</v>
      </c>
      <c r="E1422" s="218" t="s">
        <v>4070</v>
      </c>
      <c r="F1422" s="219"/>
      <c r="G1422" s="219">
        <v>112</v>
      </c>
    </row>
    <row r="1423" spans="1:7" ht="21" customHeight="1">
      <c r="A1423" s="216">
        <v>1439</v>
      </c>
      <c r="B1423" s="217" t="s">
        <v>8471</v>
      </c>
      <c r="C1423" s="217" t="s">
        <v>4069</v>
      </c>
      <c r="D1423" s="217" t="s">
        <v>4068</v>
      </c>
      <c r="E1423" s="218" t="s">
        <v>4070</v>
      </c>
      <c r="F1423" s="219"/>
      <c r="G1423" s="219">
        <v>112</v>
      </c>
    </row>
    <row r="1424" spans="1:7" ht="21" customHeight="1">
      <c r="A1424" s="216">
        <v>1440</v>
      </c>
      <c r="B1424" s="217" t="s">
        <v>4071</v>
      </c>
      <c r="C1424" s="217" t="s">
        <v>4072</v>
      </c>
      <c r="D1424" s="218"/>
      <c r="E1424" s="218" t="s">
        <v>4073</v>
      </c>
      <c r="F1424" s="219"/>
      <c r="G1424" s="219">
        <v>112</v>
      </c>
    </row>
    <row r="1425" spans="1:7" ht="21" customHeight="1">
      <c r="A1425" s="216">
        <v>1441</v>
      </c>
      <c r="B1425" s="217" t="s">
        <v>4074</v>
      </c>
      <c r="C1425" s="217" t="s">
        <v>4075</v>
      </c>
      <c r="D1425" s="218"/>
      <c r="E1425" s="218" t="s">
        <v>4076</v>
      </c>
      <c r="F1425" s="219"/>
      <c r="G1425" s="219">
        <v>112</v>
      </c>
    </row>
    <row r="1426" spans="1:7" ht="21" customHeight="1">
      <c r="A1426" s="216">
        <v>1442</v>
      </c>
      <c r="B1426" s="217" t="s">
        <v>8472</v>
      </c>
      <c r="C1426" s="218" t="s">
        <v>4077</v>
      </c>
      <c r="D1426" s="218"/>
      <c r="E1426" s="218"/>
      <c r="F1426" s="219">
        <v>117</v>
      </c>
      <c r="G1426" s="219">
        <v>117</v>
      </c>
    </row>
    <row r="1427" spans="1:7" ht="21" customHeight="1">
      <c r="A1427" s="216">
        <v>1443</v>
      </c>
      <c r="B1427" s="217" t="s">
        <v>4078</v>
      </c>
      <c r="C1427" s="217" t="s">
        <v>4079</v>
      </c>
      <c r="D1427" s="218"/>
      <c r="E1427" s="218" t="s">
        <v>4080</v>
      </c>
      <c r="F1427" s="219"/>
      <c r="G1427" s="219">
        <v>46</v>
      </c>
    </row>
    <row r="1428" spans="1:7" ht="21" customHeight="1">
      <c r="A1428" s="216">
        <v>1444</v>
      </c>
      <c r="B1428" s="217" t="s">
        <v>8473</v>
      </c>
      <c r="C1428" s="217" t="s">
        <v>4081</v>
      </c>
      <c r="D1428" s="218"/>
      <c r="E1428" s="218" t="s">
        <v>4082</v>
      </c>
      <c r="F1428" s="219"/>
      <c r="G1428" s="219" t="s">
        <v>380</v>
      </c>
    </row>
    <row r="1429" spans="1:7" ht="21" customHeight="1">
      <c r="A1429" s="216">
        <v>1445</v>
      </c>
      <c r="B1429" s="217" t="s">
        <v>4083</v>
      </c>
      <c r="C1429" s="218" t="s">
        <v>4084</v>
      </c>
      <c r="D1429" s="218"/>
      <c r="E1429" s="218" t="s">
        <v>4085</v>
      </c>
      <c r="F1429" s="219"/>
      <c r="G1429" s="219">
        <v>112</v>
      </c>
    </row>
    <row r="1430" spans="1:7" ht="21" customHeight="1">
      <c r="A1430" s="216">
        <v>1446</v>
      </c>
      <c r="B1430" s="217" t="s">
        <v>4086</v>
      </c>
      <c r="C1430" s="218" t="s">
        <v>4087</v>
      </c>
      <c r="D1430" s="218"/>
      <c r="E1430" s="218" t="s">
        <v>4088</v>
      </c>
      <c r="F1430" s="219"/>
      <c r="G1430" s="219">
        <v>112</v>
      </c>
    </row>
    <row r="1431" spans="1:7" ht="21" customHeight="1">
      <c r="A1431" s="216">
        <v>1448</v>
      </c>
      <c r="B1431" s="207" t="s">
        <v>4089</v>
      </c>
      <c r="C1431" s="207" t="s">
        <v>4090</v>
      </c>
      <c r="D1431" s="207"/>
      <c r="E1431" s="218" t="s">
        <v>4091</v>
      </c>
      <c r="F1431" s="216"/>
      <c r="G1431" s="216">
        <v>78</v>
      </c>
    </row>
    <row r="1432" spans="1:7" ht="21" customHeight="1">
      <c r="A1432" s="216">
        <v>1449</v>
      </c>
      <c r="B1432" s="207" t="s">
        <v>8474</v>
      </c>
      <c r="C1432" s="207" t="s">
        <v>4092</v>
      </c>
      <c r="D1432" s="207"/>
      <c r="E1432" s="218" t="s">
        <v>4093</v>
      </c>
      <c r="F1432" s="216"/>
      <c r="G1432" s="216">
        <v>114</v>
      </c>
    </row>
    <row r="1433" spans="1:7" ht="21" customHeight="1">
      <c r="A1433" s="216">
        <v>1450</v>
      </c>
      <c r="B1433" s="207" t="s">
        <v>4094</v>
      </c>
      <c r="C1433" s="207" t="s">
        <v>4095</v>
      </c>
      <c r="D1433" s="207"/>
      <c r="E1433" s="218" t="s">
        <v>4096</v>
      </c>
      <c r="F1433" s="216"/>
      <c r="G1433" s="216">
        <v>114</v>
      </c>
    </row>
    <row r="1434" spans="1:7" ht="21" customHeight="1">
      <c r="A1434" s="216">
        <v>1451</v>
      </c>
      <c r="B1434" s="207" t="s">
        <v>4097</v>
      </c>
      <c r="C1434" s="207" t="s">
        <v>4098</v>
      </c>
      <c r="D1434" s="207"/>
      <c r="E1434" s="218" t="s">
        <v>4099</v>
      </c>
      <c r="F1434" s="216"/>
      <c r="G1434" s="216">
        <v>46</v>
      </c>
    </row>
    <row r="1435" spans="1:7" ht="21" customHeight="1">
      <c r="A1435" s="216">
        <v>1452</v>
      </c>
      <c r="B1435" s="207" t="s">
        <v>4100</v>
      </c>
      <c r="C1435" s="207" t="s">
        <v>4101</v>
      </c>
      <c r="D1435" s="207"/>
      <c r="E1435" s="218" t="s">
        <v>4102</v>
      </c>
      <c r="F1435" s="216"/>
      <c r="G1435" s="216">
        <v>84</v>
      </c>
    </row>
    <row r="1436" spans="1:7" ht="21" customHeight="1">
      <c r="A1436" s="216">
        <v>1453</v>
      </c>
      <c r="B1436" s="207" t="s">
        <v>4103</v>
      </c>
      <c r="C1436" s="207" t="s">
        <v>4104</v>
      </c>
      <c r="D1436" s="207"/>
      <c r="E1436" s="218" t="s">
        <v>4105</v>
      </c>
      <c r="F1436" s="216"/>
      <c r="G1436" s="216">
        <v>78</v>
      </c>
    </row>
    <row r="1437" spans="1:7" ht="21" customHeight="1">
      <c r="A1437" s="216">
        <v>1454</v>
      </c>
      <c r="B1437" s="207" t="s">
        <v>4106</v>
      </c>
      <c r="C1437" s="207" t="s">
        <v>4107</v>
      </c>
      <c r="D1437" s="207"/>
      <c r="E1437" s="218" t="s">
        <v>4108</v>
      </c>
      <c r="F1437" s="216"/>
      <c r="G1437" s="216">
        <v>48</v>
      </c>
    </row>
    <row r="1438" spans="1:7" ht="21" customHeight="1">
      <c r="A1438" s="216">
        <v>1455</v>
      </c>
      <c r="B1438" s="207" t="s">
        <v>4109</v>
      </c>
      <c r="C1438" s="207" t="s">
        <v>4110</v>
      </c>
      <c r="D1438" s="207"/>
      <c r="E1438" s="218" t="s">
        <v>4111</v>
      </c>
      <c r="F1438" s="216"/>
      <c r="G1438" s="216">
        <v>78</v>
      </c>
    </row>
    <row r="1439" spans="1:7" ht="21" customHeight="1">
      <c r="A1439" s="216">
        <v>1456</v>
      </c>
      <c r="B1439" s="207" t="s">
        <v>8475</v>
      </c>
      <c r="C1439" s="207" t="s">
        <v>4112</v>
      </c>
      <c r="D1439" s="207"/>
      <c r="E1439" s="218" t="s">
        <v>4113</v>
      </c>
      <c r="F1439" s="216"/>
      <c r="G1439" s="216">
        <v>78</v>
      </c>
    </row>
    <row r="1440" spans="1:7" ht="21" customHeight="1">
      <c r="A1440" s="216">
        <v>1457</v>
      </c>
      <c r="B1440" s="217" t="s">
        <v>4114</v>
      </c>
      <c r="C1440" s="218" t="s">
        <v>4115</v>
      </c>
      <c r="D1440" s="218"/>
      <c r="E1440" s="218"/>
      <c r="F1440" s="219" t="s">
        <v>582</v>
      </c>
      <c r="G1440" s="219" t="s">
        <v>582</v>
      </c>
    </row>
    <row r="1441" spans="1:7" ht="21" customHeight="1">
      <c r="A1441" s="216">
        <v>1458</v>
      </c>
      <c r="B1441" s="207" t="s">
        <v>4116</v>
      </c>
      <c r="C1441" s="217" t="s">
        <v>4117</v>
      </c>
      <c r="D1441" s="218" t="s">
        <v>4118</v>
      </c>
      <c r="E1441" s="218" t="s">
        <v>4119</v>
      </c>
      <c r="F1441" s="219"/>
      <c r="G1441" s="219" t="s">
        <v>582</v>
      </c>
    </row>
    <row r="1442" spans="1:7" ht="21" customHeight="1">
      <c r="A1442" s="216">
        <v>1459</v>
      </c>
      <c r="B1442" s="207" t="s">
        <v>4120</v>
      </c>
      <c r="C1442" s="207" t="s">
        <v>4121</v>
      </c>
      <c r="D1442" s="207"/>
      <c r="E1442" s="218" t="s">
        <v>4122</v>
      </c>
      <c r="F1442" s="216"/>
      <c r="G1442" s="216" t="s">
        <v>582</v>
      </c>
    </row>
    <row r="1443" spans="1:7" ht="21" customHeight="1">
      <c r="A1443" s="216">
        <v>1460</v>
      </c>
      <c r="B1443" s="217" t="s">
        <v>8476</v>
      </c>
      <c r="C1443" s="217" t="s">
        <v>4123</v>
      </c>
      <c r="D1443" s="218"/>
      <c r="E1443" s="218"/>
      <c r="F1443" s="219"/>
      <c r="G1443" s="219"/>
    </row>
    <row r="1444" spans="1:7" ht="21" customHeight="1">
      <c r="A1444" s="216">
        <v>1461</v>
      </c>
      <c r="B1444" s="217" t="s">
        <v>4124</v>
      </c>
      <c r="C1444" s="218" t="s">
        <v>4125</v>
      </c>
      <c r="D1444" s="218"/>
      <c r="E1444" s="218"/>
      <c r="F1444" s="219">
        <v>91</v>
      </c>
      <c r="G1444" s="219">
        <v>91</v>
      </c>
    </row>
    <row r="1445" spans="1:7" ht="21" customHeight="1">
      <c r="A1445" s="216">
        <v>1462</v>
      </c>
      <c r="B1445" s="207" t="s">
        <v>4126</v>
      </c>
      <c r="C1445" s="207" t="s">
        <v>4127</v>
      </c>
      <c r="D1445" s="207"/>
      <c r="E1445" s="218" t="s">
        <v>4128</v>
      </c>
      <c r="F1445" s="216"/>
      <c r="G1445" s="216">
        <v>91</v>
      </c>
    </row>
    <row r="1446" spans="1:7" ht="21" customHeight="1">
      <c r="A1446" s="216">
        <v>1463</v>
      </c>
      <c r="B1446" s="217" t="s">
        <v>8477</v>
      </c>
      <c r="C1446" s="218" t="s">
        <v>4129</v>
      </c>
      <c r="D1446" s="218"/>
      <c r="E1446" s="218"/>
      <c r="F1446" s="219">
        <v>91</v>
      </c>
      <c r="G1446" s="219">
        <v>91</v>
      </c>
    </row>
    <row r="1447" spans="1:7" ht="21" customHeight="1">
      <c r="A1447" s="216">
        <v>1464</v>
      </c>
      <c r="B1447" s="217" t="s">
        <v>4130</v>
      </c>
      <c r="C1447" s="218" t="s">
        <v>4131</v>
      </c>
      <c r="D1447" s="218"/>
      <c r="E1447" s="218"/>
      <c r="F1447" s="219">
        <v>60</v>
      </c>
      <c r="G1447" s="219">
        <v>60</v>
      </c>
    </row>
    <row r="1448" spans="1:7" ht="21" customHeight="1">
      <c r="A1448" s="216">
        <v>1465</v>
      </c>
      <c r="B1448" s="207" t="s">
        <v>4132</v>
      </c>
      <c r="C1448" s="207" t="s">
        <v>4133</v>
      </c>
      <c r="D1448" s="207"/>
      <c r="E1448" s="218" t="s">
        <v>4134</v>
      </c>
      <c r="F1448" s="216"/>
      <c r="G1448" s="216">
        <v>60</v>
      </c>
    </row>
    <row r="1449" spans="1:7" ht="21" customHeight="1">
      <c r="A1449" s="216">
        <v>1466</v>
      </c>
      <c r="B1449" s="207" t="s">
        <v>4135</v>
      </c>
      <c r="C1449" s="207" t="s">
        <v>4136</v>
      </c>
      <c r="D1449" s="207"/>
      <c r="E1449" s="218" t="s">
        <v>4137</v>
      </c>
      <c r="F1449" s="216"/>
      <c r="G1449" s="216">
        <v>78</v>
      </c>
    </row>
    <row r="1450" spans="1:7" ht="21" customHeight="1">
      <c r="A1450" s="216">
        <v>1467</v>
      </c>
      <c r="B1450" s="217" t="s">
        <v>8478</v>
      </c>
      <c r="C1450" s="218" t="s">
        <v>4138</v>
      </c>
      <c r="D1450" s="218"/>
      <c r="E1450" s="218"/>
      <c r="F1450" s="219">
        <v>111</v>
      </c>
      <c r="G1450" s="219" t="s">
        <v>54</v>
      </c>
    </row>
    <row r="1451" spans="1:7" ht="21" customHeight="1">
      <c r="A1451" s="216">
        <v>1468</v>
      </c>
      <c r="B1451" s="207" t="s">
        <v>4139</v>
      </c>
      <c r="C1451" s="207" t="s">
        <v>4140</v>
      </c>
      <c r="D1451" s="207"/>
      <c r="E1451" s="218" t="s">
        <v>4141</v>
      </c>
      <c r="F1451" s="216"/>
      <c r="G1451" s="216">
        <v>114</v>
      </c>
    </row>
    <row r="1452" spans="1:7" ht="21" customHeight="1">
      <c r="A1452" s="216">
        <v>1469</v>
      </c>
      <c r="B1452" s="207" t="s">
        <v>8479</v>
      </c>
      <c r="C1452" s="207" t="s">
        <v>4142</v>
      </c>
      <c r="D1452" s="207"/>
      <c r="E1452" s="218" t="s">
        <v>4143</v>
      </c>
      <c r="F1452" s="216"/>
      <c r="G1452" s="219" t="s">
        <v>380</v>
      </c>
    </row>
    <row r="1453" spans="1:7" ht="21" customHeight="1">
      <c r="A1453" s="216">
        <v>1470</v>
      </c>
      <c r="B1453" s="207" t="s">
        <v>8480</v>
      </c>
      <c r="C1453" s="221" t="s">
        <v>4144</v>
      </c>
      <c r="D1453" s="221" t="s">
        <v>4145</v>
      </c>
      <c r="E1453" s="218"/>
      <c r="F1453" s="216">
        <v>117</v>
      </c>
      <c r="G1453" s="216">
        <v>117</v>
      </c>
    </row>
    <row r="1454" spans="1:7" ht="21" customHeight="1">
      <c r="A1454" s="216">
        <v>1471</v>
      </c>
      <c r="B1454" s="207" t="s">
        <v>4146</v>
      </c>
      <c r="C1454" s="207" t="s">
        <v>4147</v>
      </c>
      <c r="D1454" s="207"/>
      <c r="E1454" s="218" t="s">
        <v>4148</v>
      </c>
      <c r="F1454" s="216"/>
      <c r="G1454" s="216">
        <v>60</v>
      </c>
    </row>
    <row r="1455" spans="1:7" ht="21" customHeight="1">
      <c r="A1455" s="216">
        <v>1472</v>
      </c>
      <c r="B1455" s="217" t="s">
        <v>4149</v>
      </c>
      <c r="C1455" s="218" t="s">
        <v>4150</v>
      </c>
      <c r="D1455" s="218"/>
      <c r="E1455" s="218"/>
      <c r="F1455" s="219"/>
      <c r="G1455" s="219"/>
    </row>
    <row r="1456" spans="1:7" ht="21" customHeight="1">
      <c r="A1456" s="216">
        <v>1473</v>
      </c>
      <c r="B1456" s="207" t="s">
        <v>4151</v>
      </c>
      <c r="C1456" s="207" t="s">
        <v>4152</v>
      </c>
      <c r="D1456" s="207"/>
      <c r="E1456" s="218" t="s">
        <v>4153</v>
      </c>
      <c r="F1456" s="216"/>
      <c r="G1456" s="216">
        <v>112</v>
      </c>
    </row>
    <row r="1457" spans="1:7" ht="21" customHeight="1">
      <c r="A1457" s="216">
        <v>1474</v>
      </c>
      <c r="B1457" s="207" t="s">
        <v>4154</v>
      </c>
      <c r="C1457" s="207" t="s">
        <v>4155</v>
      </c>
      <c r="D1457" s="207"/>
      <c r="E1457" s="218" t="s">
        <v>4156</v>
      </c>
      <c r="F1457" s="216"/>
      <c r="G1457" s="219" t="s">
        <v>380</v>
      </c>
    </row>
    <row r="1458" spans="1:7" ht="21" customHeight="1">
      <c r="A1458" s="216">
        <v>1475</v>
      </c>
      <c r="B1458" s="207" t="s">
        <v>4157</v>
      </c>
      <c r="C1458" s="207" t="s">
        <v>4158</v>
      </c>
      <c r="D1458" s="207"/>
      <c r="E1458" s="218" t="s">
        <v>4159</v>
      </c>
      <c r="F1458" s="216"/>
      <c r="G1458" s="219" t="s">
        <v>380</v>
      </c>
    </row>
    <row r="1459" spans="1:7" ht="21" customHeight="1">
      <c r="A1459" s="216">
        <v>1476</v>
      </c>
      <c r="B1459" s="207" t="s">
        <v>4160</v>
      </c>
      <c r="C1459" s="207" t="s">
        <v>4161</v>
      </c>
      <c r="D1459" s="207"/>
      <c r="E1459" s="218" t="s">
        <v>4162</v>
      </c>
      <c r="F1459" s="216"/>
      <c r="G1459" s="219">
        <v>21</v>
      </c>
    </row>
    <row r="1460" spans="1:7" ht="21" customHeight="1">
      <c r="A1460" s="216">
        <v>1477</v>
      </c>
      <c r="B1460" s="207" t="s">
        <v>4163</v>
      </c>
      <c r="C1460" s="207" t="s">
        <v>4164</v>
      </c>
      <c r="D1460" s="207"/>
      <c r="E1460" s="218" t="s">
        <v>4165</v>
      </c>
      <c r="F1460" s="216"/>
      <c r="G1460" s="216">
        <v>18</v>
      </c>
    </row>
    <row r="1461" spans="1:7" ht="21" customHeight="1">
      <c r="A1461" s="216">
        <v>1478</v>
      </c>
      <c r="B1461" s="207" t="s">
        <v>4166</v>
      </c>
      <c r="C1461" s="207" t="s">
        <v>4167</v>
      </c>
      <c r="D1461" s="207"/>
      <c r="E1461" s="218" t="s">
        <v>4168</v>
      </c>
      <c r="F1461" s="216"/>
      <c r="G1461" s="216">
        <v>78</v>
      </c>
    </row>
    <row r="1462" spans="1:7" ht="21" customHeight="1">
      <c r="A1462" s="216">
        <v>1479</v>
      </c>
      <c r="B1462" s="207" t="s">
        <v>4169</v>
      </c>
      <c r="C1462" s="207" t="s">
        <v>4170</v>
      </c>
      <c r="D1462" s="207"/>
      <c r="E1462" s="218" t="s">
        <v>4171</v>
      </c>
      <c r="F1462" s="216"/>
      <c r="G1462" s="216">
        <v>19</v>
      </c>
    </row>
    <row r="1463" spans="1:7" ht="21" customHeight="1">
      <c r="A1463" s="216">
        <v>1480</v>
      </c>
      <c r="B1463" s="207" t="s">
        <v>4172</v>
      </c>
      <c r="C1463" s="207" t="s">
        <v>4173</v>
      </c>
      <c r="D1463" s="207"/>
      <c r="E1463" s="218" t="s">
        <v>4174</v>
      </c>
      <c r="F1463" s="216"/>
      <c r="G1463" s="219" t="s">
        <v>380</v>
      </c>
    </row>
    <row r="1464" spans="1:7" ht="325.25" customHeight="1">
      <c r="A1464" s="216">
        <v>1481</v>
      </c>
      <c r="B1464" s="217" t="s">
        <v>4175</v>
      </c>
      <c r="C1464" s="218" t="s">
        <v>4176</v>
      </c>
      <c r="D1464" s="218" t="s">
        <v>4177</v>
      </c>
      <c r="E1464" s="218"/>
      <c r="F1464" s="219">
        <v>110</v>
      </c>
      <c r="G1464" s="219" t="s">
        <v>51</v>
      </c>
    </row>
    <row r="1465" spans="1:7">
      <c r="A1465" s="216">
        <v>1482</v>
      </c>
      <c r="B1465" s="217" t="s">
        <v>8481</v>
      </c>
      <c r="C1465" s="218" t="s">
        <v>4178</v>
      </c>
      <c r="D1465" s="218"/>
      <c r="E1465" s="218"/>
      <c r="F1465" s="219"/>
      <c r="G1465" s="219"/>
    </row>
    <row r="1466" spans="1:7">
      <c r="A1466" s="216">
        <v>1483</v>
      </c>
      <c r="B1466" s="207" t="s">
        <v>8482</v>
      </c>
      <c r="C1466" s="207" t="s">
        <v>4179</v>
      </c>
      <c r="D1466" s="207"/>
      <c r="E1466" s="221" t="s">
        <v>4180</v>
      </c>
      <c r="F1466" s="216"/>
      <c r="G1466" s="216">
        <v>114</v>
      </c>
    </row>
    <row r="1467" spans="1:7">
      <c r="A1467" s="216">
        <v>1484</v>
      </c>
      <c r="B1467" s="207" t="s">
        <v>8483</v>
      </c>
      <c r="C1467" s="207" t="s">
        <v>4181</v>
      </c>
      <c r="D1467" s="207"/>
      <c r="E1467" s="218" t="s">
        <v>4182</v>
      </c>
      <c r="F1467" s="216"/>
      <c r="G1467" s="216" t="s">
        <v>51</v>
      </c>
    </row>
    <row r="1468" spans="1:7">
      <c r="A1468" s="216">
        <v>1485</v>
      </c>
      <c r="B1468" s="207" t="s">
        <v>4183</v>
      </c>
      <c r="C1468" s="207" t="s">
        <v>4184</v>
      </c>
      <c r="D1468" s="207"/>
      <c r="E1468" s="218" t="s">
        <v>4185</v>
      </c>
      <c r="F1468" s="216"/>
      <c r="G1468" s="216">
        <v>81</v>
      </c>
    </row>
    <row r="1469" spans="1:7">
      <c r="A1469" s="216">
        <v>1486</v>
      </c>
      <c r="B1469" s="207" t="s">
        <v>4186</v>
      </c>
      <c r="C1469" s="207" t="s">
        <v>4187</v>
      </c>
      <c r="D1469" s="207"/>
      <c r="E1469" s="218" t="s">
        <v>4188</v>
      </c>
      <c r="F1469" s="216"/>
      <c r="G1469" s="216">
        <v>81</v>
      </c>
    </row>
    <row r="1470" spans="1:7">
      <c r="A1470" s="216">
        <v>1487</v>
      </c>
      <c r="B1470" s="207" t="s">
        <v>8484</v>
      </c>
      <c r="C1470" s="207" t="s">
        <v>4189</v>
      </c>
      <c r="D1470" s="207"/>
      <c r="E1470" s="218" t="s">
        <v>4190</v>
      </c>
      <c r="F1470" s="216"/>
      <c r="G1470" s="219" t="s">
        <v>380</v>
      </c>
    </row>
    <row r="1471" spans="1:7">
      <c r="A1471" s="216">
        <v>1488</v>
      </c>
      <c r="B1471" s="207" t="s">
        <v>4191</v>
      </c>
      <c r="C1471" s="207" t="s">
        <v>4192</v>
      </c>
      <c r="D1471" s="207"/>
      <c r="E1471" s="218" t="s">
        <v>4193</v>
      </c>
      <c r="F1471" s="216"/>
      <c r="G1471" s="216">
        <v>18</v>
      </c>
    </row>
    <row r="1472" spans="1:7">
      <c r="A1472" s="216">
        <v>1489</v>
      </c>
      <c r="B1472" s="207" t="s">
        <v>4194</v>
      </c>
      <c r="C1472" s="207" t="s">
        <v>4195</v>
      </c>
      <c r="D1472" s="207"/>
      <c r="E1472" s="218" t="s">
        <v>4196</v>
      </c>
      <c r="F1472" s="216"/>
      <c r="G1472" s="216">
        <v>78</v>
      </c>
    </row>
    <row r="1473" spans="1:7">
      <c r="A1473" s="216">
        <v>1490</v>
      </c>
      <c r="B1473" s="207" t="s">
        <v>4197</v>
      </c>
      <c r="C1473" s="207" t="s">
        <v>4198</v>
      </c>
      <c r="D1473" s="207"/>
      <c r="E1473" s="221" t="s">
        <v>4199</v>
      </c>
      <c r="F1473" s="216"/>
      <c r="G1473" s="216">
        <v>114</v>
      </c>
    </row>
    <row r="1474" spans="1:7">
      <c r="A1474" s="216">
        <v>1491</v>
      </c>
      <c r="B1474" s="207" t="s">
        <v>4200</v>
      </c>
      <c r="C1474" s="207" t="s">
        <v>4201</v>
      </c>
      <c r="D1474" s="207"/>
      <c r="E1474" s="218" t="s">
        <v>4202</v>
      </c>
      <c r="F1474" s="216"/>
      <c r="G1474" s="216">
        <v>102</v>
      </c>
    </row>
    <row r="1475" spans="1:7">
      <c r="A1475" s="216">
        <v>1492</v>
      </c>
      <c r="B1475" s="207" t="s">
        <v>4203</v>
      </c>
      <c r="C1475" s="207" t="s">
        <v>4204</v>
      </c>
      <c r="D1475" s="207"/>
      <c r="E1475" s="218" t="s">
        <v>4205</v>
      </c>
      <c r="F1475" s="216"/>
      <c r="G1475" s="216">
        <v>112</v>
      </c>
    </row>
    <row r="1476" spans="1:7" ht="327" customHeight="1">
      <c r="A1476" s="216">
        <v>1493</v>
      </c>
      <c r="B1476" s="217" t="s">
        <v>4206</v>
      </c>
      <c r="C1476" s="218" t="s">
        <v>4207</v>
      </c>
      <c r="D1476" s="218" t="s">
        <v>4208</v>
      </c>
      <c r="E1476" s="218"/>
      <c r="F1476" s="219">
        <v>113</v>
      </c>
      <c r="G1476" s="219">
        <v>113</v>
      </c>
    </row>
    <row r="1477" spans="1:7">
      <c r="A1477" s="216">
        <v>1494</v>
      </c>
      <c r="B1477" s="217" t="s">
        <v>4209</v>
      </c>
      <c r="C1477" s="218" t="s">
        <v>4210</v>
      </c>
      <c r="D1477" s="218"/>
      <c r="E1477" s="218"/>
      <c r="F1477" s="219"/>
      <c r="G1477" s="219"/>
    </row>
    <row r="1478" spans="1:7">
      <c r="A1478" s="216">
        <v>1495</v>
      </c>
      <c r="B1478" s="207" t="s">
        <v>4211</v>
      </c>
      <c r="C1478" s="207" t="s">
        <v>4212</v>
      </c>
      <c r="D1478" s="221" t="s">
        <v>4213</v>
      </c>
      <c r="E1478" s="218" t="s">
        <v>4214</v>
      </c>
      <c r="F1478" s="216"/>
      <c r="G1478" s="216">
        <v>113</v>
      </c>
    </row>
    <row r="1479" spans="1:7">
      <c r="A1479" s="216">
        <v>1496</v>
      </c>
      <c r="B1479" s="207" t="s">
        <v>4215</v>
      </c>
      <c r="C1479" s="207" t="s">
        <v>4216</v>
      </c>
      <c r="D1479" s="207"/>
      <c r="E1479" s="218" t="s">
        <v>4217</v>
      </c>
      <c r="F1479" s="216"/>
      <c r="G1479" s="216">
        <v>113</v>
      </c>
    </row>
    <row r="1480" spans="1:7">
      <c r="A1480" s="216">
        <v>1497</v>
      </c>
      <c r="B1480" s="207" t="s">
        <v>4218</v>
      </c>
      <c r="C1480" s="207" t="s">
        <v>4219</v>
      </c>
      <c r="D1480" s="207"/>
      <c r="E1480" s="218" t="s">
        <v>4220</v>
      </c>
      <c r="F1480" s="216"/>
      <c r="G1480" s="216">
        <v>114</v>
      </c>
    </row>
    <row r="1481" spans="1:7">
      <c r="A1481" s="216">
        <v>1498</v>
      </c>
      <c r="B1481" s="207" t="s">
        <v>4221</v>
      </c>
      <c r="C1481" s="207" t="s">
        <v>4222</v>
      </c>
      <c r="D1481" s="207"/>
      <c r="E1481" s="218" t="s">
        <v>4223</v>
      </c>
      <c r="F1481" s="216"/>
      <c r="G1481" s="216">
        <v>55</v>
      </c>
    </row>
    <row r="1482" spans="1:7">
      <c r="A1482" s="216">
        <v>1499</v>
      </c>
      <c r="B1482" s="207" t="s">
        <v>4224</v>
      </c>
      <c r="C1482" s="207" t="s">
        <v>4225</v>
      </c>
      <c r="D1482" s="207"/>
      <c r="E1482" s="218" t="s">
        <v>4226</v>
      </c>
      <c r="F1482" s="216"/>
      <c r="G1482" s="216">
        <v>18</v>
      </c>
    </row>
    <row r="1483" spans="1:7">
      <c r="A1483" s="216">
        <v>1500</v>
      </c>
      <c r="B1483" s="217" t="s">
        <v>4227</v>
      </c>
      <c r="C1483" s="218" t="s">
        <v>4228</v>
      </c>
      <c r="D1483" s="218"/>
      <c r="E1483" s="218"/>
      <c r="F1483" s="219">
        <v>117</v>
      </c>
      <c r="G1483" s="219">
        <v>117</v>
      </c>
    </row>
    <row r="1484" spans="1:7">
      <c r="A1484" s="216">
        <v>1501</v>
      </c>
      <c r="B1484" s="207" t="s">
        <v>8485</v>
      </c>
      <c r="C1484" s="207" t="s">
        <v>4229</v>
      </c>
      <c r="D1484" s="207"/>
      <c r="E1484" s="218" t="s">
        <v>4230</v>
      </c>
      <c r="F1484" s="216"/>
      <c r="G1484" s="216">
        <v>54</v>
      </c>
    </row>
    <row r="1485" spans="1:7">
      <c r="A1485" s="216">
        <v>1502</v>
      </c>
      <c r="B1485" s="217" t="s">
        <v>8486</v>
      </c>
      <c r="C1485" s="218" t="s">
        <v>4231</v>
      </c>
      <c r="D1485" s="218"/>
      <c r="E1485" s="218"/>
      <c r="F1485" s="219"/>
      <c r="G1485" s="219"/>
    </row>
    <row r="1486" spans="1:7">
      <c r="A1486" s="216">
        <v>1503</v>
      </c>
      <c r="B1486" s="217" t="s">
        <v>8487</v>
      </c>
      <c r="C1486" s="218" t="s">
        <v>4232</v>
      </c>
      <c r="D1486" s="218"/>
      <c r="E1486" s="218"/>
      <c r="F1486" s="219"/>
      <c r="G1486" s="219"/>
    </row>
    <row r="1487" spans="1:7">
      <c r="A1487" s="216">
        <v>1504</v>
      </c>
      <c r="B1487" s="217" t="s">
        <v>4233</v>
      </c>
      <c r="C1487" s="218" t="s">
        <v>4234</v>
      </c>
      <c r="D1487" s="218"/>
      <c r="E1487" s="218"/>
      <c r="F1487" s="219" t="s">
        <v>379</v>
      </c>
      <c r="G1487" s="219" t="s">
        <v>381</v>
      </c>
    </row>
    <row r="1488" spans="1:7">
      <c r="A1488" s="216">
        <v>1505</v>
      </c>
      <c r="B1488" s="207" t="s">
        <v>4235</v>
      </c>
      <c r="C1488" s="207" t="s">
        <v>4236</v>
      </c>
      <c r="D1488" s="207"/>
      <c r="E1488" s="218" t="s">
        <v>4237</v>
      </c>
      <c r="F1488" s="216"/>
      <c r="G1488" s="219" t="s">
        <v>380</v>
      </c>
    </row>
    <row r="1489" spans="1:7">
      <c r="A1489" s="216">
        <v>1506</v>
      </c>
      <c r="B1489" s="217" t="s">
        <v>8488</v>
      </c>
      <c r="C1489" s="218" t="s">
        <v>4238</v>
      </c>
      <c r="D1489" s="218"/>
      <c r="E1489" s="218"/>
      <c r="F1489" s="219"/>
      <c r="G1489" s="219"/>
    </row>
    <row r="1490" spans="1:7" ht="21" customHeight="1">
      <c r="A1490" s="216">
        <v>1507</v>
      </c>
      <c r="B1490" s="217" t="s">
        <v>8489</v>
      </c>
      <c r="C1490" s="218" t="s">
        <v>4239</v>
      </c>
      <c r="D1490" s="218"/>
      <c r="E1490" s="218"/>
      <c r="F1490" s="219"/>
      <c r="G1490" s="219"/>
    </row>
    <row r="1491" spans="1:7" ht="21" customHeight="1">
      <c r="A1491" s="216">
        <v>1508</v>
      </c>
      <c r="B1491" s="207" t="s">
        <v>8490</v>
      </c>
      <c r="C1491" s="207" t="s">
        <v>4240</v>
      </c>
      <c r="D1491" s="207"/>
      <c r="E1491" s="218" t="s">
        <v>4241</v>
      </c>
      <c r="F1491" s="216"/>
      <c r="G1491" s="216">
        <v>114</v>
      </c>
    </row>
    <row r="1492" spans="1:7" ht="21" customHeight="1">
      <c r="A1492" s="216">
        <v>1509</v>
      </c>
      <c r="B1492" s="217" t="s">
        <v>4242</v>
      </c>
      <c r="C1492" s="218" t="s">
        <v>4243</v>
      </c>
      <c r="D1492" s="218"/>
      <c r="E1492" s="218"/>
      <c r="F1492" s="219" t="s">
        <v>582</v>
      </c>
      <c r="G1492" s="219" t="s">
        <v>582</v>
      </c>
    </row>
    <row r="1493" spans="1:7" ht="21" customHeight="1">
      <c r="A1493" s="216">
        <v>1510</v>
      </c>
      <c r="B1493" s="207" t="s">
        <v>4244</v>
      </c>
      <c r="C1493" s="207" t="s">
        <v>4245</v>
      </c>
      <c r="D1493" s="207"/>
      <c r="E1493" s="218" t="s">
        <v>4246</v>
      </c>
      <c r="F1493" s="216"/>
      <c r="G1493" s="216">
        <v>90</v>
      </c>
    </row>
    <row r="1494" spans="1:7" ht="21" customHeight="1">
      <c r="A1494" s="216">
        <v>1511</v>
      </c>
      <c r="B1494" s="217" t="s">
        <v>8491</v>
      </c>
      <c r="C1494" s="218" t="s">
        <v>4247</v>
      </c>
      <c r="D1494" s="218"/>
      <c r="E1494" s="218"/>
      <c r="F1494" s="219"/>
      <c r="G1494" s="219"/>
    </row>
    <row r="1495" spans="1:7" ht="21" customHeight="1">
      <c r="A1495" s="216">
        <v>1512</v>
      </c>
      <c r="B1495" s="217" t="s">
        <v>8492</v>
      </c>
      <c r="C1495" s="218" t="s">
        <v>4248</v>
      </c>
      <c r="D1495" s="218"/>
      <c r="E1495" s="218"/>
      <c r="F1495" s="219">
        <v>91</v>
      </c>
      <c r="G1495" s="219">
        <v>91</v>
      </c>
    </row>
    <row r="1496" spans="1:7" ht="21" customHeight="1">
      <c r="A1496" s="216">
        <v>1513</v>
      </c>
      <c r="B1496" s="217" t="s">
        <v>8493</v>
      </c>
      <c r="C1496" s="218" t="s">
        <v>4249</v>
      </c>
      <c r="D1496" s="218"/>
      <c r="E1496" s="218"/>
      <c r="F1496" s="219" t="s">
        <v>28</v>
      </c>
      <c r="G1496" s="219" t="s">
        <v>28</v>
      </c>
    </row>
    <row r="1497" spans="1:7">
      <c r="A1497" s="216">
        <v>1514</v>
      </c>
      <c r="B1497" s="207" t="s">
        <v>4250</v>
      </c>
      <c r="C1497" s="207" t="s">
        <v>4251</v>
      </c>
      <c r="D1497" s="207"/>
      <c r="E1497" s="218" t="s">
        <v>4252</v>
      </c>
      <c r="F1497" s="216"/>
      <c r="G1497" s="216">
        <v>114</v>
      </c>
    </row>
    <row r="1498" spans="1:7">
      <c r="A1498" s="216">
        <v>1515</v>
      </c>
      <c r="B1498" s="207" t="s">
        <v>4253</v>
      </c>
      <c r="C1498" s="207" t="s">
        <v>4254</v>
      </c>
      <c r="D1498" s="207"/>
      <c r="E1498" s="218" t="s">
        <v>4255</v>
      </c>
      <c r="F1498" s="216"/>
      <c r="G1498" s="216">
        <v>114</v>
      </c>
    </row>
    <row r="1499" spans="1:7">
      <c r="A1499" s="216">
        <v>1516</v>
      </c>
      <c r="B1499" s="207" t="s">
        <v>8494</v>
      </c>
      <c r="C1499" s="207" t="s">
        <v>4256</v>
      </c>
      <c r="D1499" s="207"/>
      <c r="E1499" s="218" t="s">
        <v>4257</v>
      </c>
      <c r="F1499" s="216"/>
      <c r="G1499" s="216">
        <v>46</v>
      </c>
    </row>
    <row r="1500" spans="1:7" ht="21" customHeight="1">
      <c r="A1500" s="216">
        <v>1517</v>
      </c>
      <c r="B1500" s="217" t="s">
        <v>8495</v>
      </c>
      <c r="C1500" s="218" t="s">
        <v>8710</v>
      </c>
      <c r="D1500" s="218" t="s">
        <v>1498</v>
      </c>
      <c r="E1500" s="218" t="s">
        <v>4258</v>
      </c>
      <c r="F1500" s="219"/>
      <c r="G1500" s="219"/>
    </row>
    <row r="1501" spans="1:7" ht="21" customHeight="1">
      <c r="A1501" s="216">
        <v>1518</v>
      </c>
      <c r="B1501" s="217" t="s">
        <v>4259</v>
      </c>
      <c r="C1501" s="218" t="s">
        <v>4260</v>
      </c>
      <c r="D1501" s="218"/>
      <c r="E1501" s="218"/>
      <c r="F1501" s="219" t="s">
        <v>582</v>
      </c>
      <c r="G1501" s="219" t="s">
        <v>582</v>
      </c>
    </row>
    <row r="1502" spans="1:7">
      <c r="A1502" s="216">
        <v>1519</v>
      </c>
      <c r="B1502" s="217" t="s">
        <v>8496</v>
      </c>
      <c r="C1502" s="218" t="s">
        <v>4261</v>
      </c>
      <c r="D1502" s="218"/>
      <c r="E1502" s="218"/>
      <c r="F1502" s="219">
        <v>60</v>
      </c>
      <c r="G1502" s="219">
        <v>60</v>
      </c>
    </row>
    <row r="1503" spans="1:7" ht="21" customHeight="1">
      <c r="A1503" s="216">
        <v>1520</v>
      </c>
      <c r="B1503" s="217" t="s">
        <v>4262</v>
      </c>
      <c r="C1503" s="218" t="s">
        <v>4263</v>
      </c>
      <c r="D1503" s="218"/>
      <c r="E1503" s="218"/>
      <c r="F1503" s="219" t="s">
        <v>379</v>
      </c>
      <c r="G1503" s="219" t="s">
        <v>381</v>
      </c>
    </row>
    <row r="1504" spans="1:7" ht="21" customHeight="1">
      <c r="A1504" s="216">
        <v>1521</v>
      </c>
      <c r="B1504" s="217" t="s">
        <v>8497</v>
      </c>
      <c r="C1504" s="218" t="s">
        <v>4264</v>
      </c>
      <c r="D1504" s="218"/>
      <c r="E1504" s="218"/>
      <c r="F1504" s="219"/>
      <c r="G1504" s="219"/>
    </row>
    <row r="1505" spans="1:7" ht="21" customHeight="1">
      <c r="A1505" s="216">
        <v>1522</v>
      </c>
      <c r="B1505" s="217" t="s">
        <v>4265</v>
      </c>
      <c r="C1505" s="218" t="s">
        <v>4266</v>
      </c>
      <c r="D1505" s="218" t="s">
        <v>4267</v>
      </c>
      <c r="E1505" s="218"/>
      <c r="F1505" s="219">
        <v>60</v>
      </c>
      <c r="G1505" s="219">
        <v>60</v>
      </c>
    </row>
    <row r="1506" spans="1:7" ht="21" customHeight="1">
      <c r="A1506" s="216">
        <v>1523</v>
      </c>
      <c r="B1506" s="217" t="s">
        <v>4268</v>
      </c>
      <c r="C1506" s="218" t="s">
        <v>4269</v>
      </c>
      <c r="D1506" s="218"/>
      <c r="E1506" s="218"/>
      <c r="F1506" s="216"/>
      <c r="G1506" s="216"/>
    </row>
    <row r="1507" spans="1:7" ht="21" customHeight="1">
      <c r="A1507" s="216">
        <v>1524</v>
      </c>
      <c r="B1507" s="207" t="s">
        <v>4270</v>
      </c>
      <c r="C1507" s="221" t="s">
        <v>4271</v>
      </c>
      <c r="D1507" s="221"/>
      <c r="E1507" s="218"/>
      <c r="F1507" s="216">
        <v>117</v>
      </c>
      <c r="G1507" s="216">
        <v>117</v>
      </c>
    </row>
    <row r="1508" spans="1:7" ht="21" customHeight="1">
      <c r="A1508" s="216">
        <v>1525</v>
      </c>
      <c r="B1508" s="207" t="s">
        <v>4272</v>
      </c>
      <c r="C1508" s="207" t="s">
        <v>4273</v>
      </c>
      <c r="D1508" s="207"/>
      <c r="E1508" s="218" t="s">
        <v>4274</v>
      </c>
      <c r="F1508" s="216"/>
      <c r="G1508" s="216">
        <v>78</v>
      </c>
    </row>
    <row r="1509" spans="1:7" ht="21" customHeight="1">
      <c r="A1509" s="216">
        <v>1526</v>
      </c>
      <c r="B1509" s="207" t="s">
        <v>4275</v>
      </c>
      <c r="C1509" s="207" t="s">
        <v>4276</v>
      </c>
      <c r="D1509" s="207"/>
      <c r="E1509" s="218" t="s">
        <v>4277</v>
      </c>
      <c r="F1509" s="216"/>
      <c r="G1509" s="216">
        <v>81</v>
      </c>
    </row>
    <row r="1510" spans="1:7">
      <c r="A1510" s="216">
        <v>1527</v>
      </c>
      <c r="B1510" s="207" t="s">
        <v>4278</v>
      </c>
      <c r="C1510" s="207" t="s">
        <v>4279</v>
      </c>
      <c r="D1510" s="207"/>
      <c r="E1510" s="218" t="s">
        <v>4280</v>
      </c>
      <c r="F1510" s="216"/>
      <c r="G1510" s="216">
        <v>81</v>
      </c>
    </row>
    <row r="1511" spans="1:7" ht="21" customHeight="1">
      <c r="A1511" s="216">
        <v>1528</v>
      </c>
      <c r="B1511" s="207" t="s">
        <v>4281</v>
      </c>
      <c r="C1511" s="207" t="s">
        <v>4282</v>
      </c>
      <c r="D1511" s="207"/>
      <c r="E1511" s="218" t="s">
        <v>4283</v>
      </c>
      <c r="F1511" s="216"/>
      <c r="G1511" s="216">
        <v>81</v>
      </c>
    </row>
    <row r="1512" spans="1:7" ht="21" customHeight="1">
      <c r="A1512" s="216">
        <v>1529</v>
      </c>
      <c r="B1512" s="207" t="s">
        <v>4284</v>
      </c>
      <c r="C1512" s="207" t="s">
        <v>4285</v>
      </c>
      <c r="D1512" s="207"/>
      <c r="E1512" s="218" t="s">
        <v>4286</v>
      </c>
      <c r="F1512" s="216"/>
      <c r="G1512" s="216">
        <v>19</v>
      </c>
    </row>
    <row r="1513" spans="1:7">
      <c r="A1513" s="216">
        <v>1530</v>
      </c>
      <c r="B1513" s="207" t="s">
        <v>4287</v>
      </c>
      <c r="C1513" s="207" t="s">
        <v>4288</v>
      </c>
      <c r="D1513" s="207"/>
      <c r="E1513" s="218" t="s">
        <v>4289</v>
      </c>
      <c r="F1513" s="216"/>
      <c r="G1513" s="216">
        <v>81</v>
      </c>
    </row>
    <row r="1514" spans="1:7" ht="21" customHeight="1">
      <c r="A1514" s="216">
        <v>1531</v>
      </c>
      <c r="B1514" s="207" t="s">
        <v>4290</v>
      </c>
      <c r="C1514" s="207" t="s">
        <v>4291</v>
      </c>
      <c r="D1514" s="207"/>
      <c r="E1514" s="218" t="s">
        <v>4292</v>
      </c>
      <c r="F1514" s="216"/>
      <c r="G1514" s="216">
        <v>81</v>
      </c>
    </row>
    <row r="1515" spans="1:7" ht="21" customHeight="1">
      <c r="A1515" s="216">
        <v>1532</v>
      </c>
      <c r="B1515" s="207" t="s">
        <v>4293</v>
      </c>
      <c r="C1515" s="207" t="s">
        <v>4294</v>
      </c>
      <c r="D1515" s="207"/>
      <c r="E1515" s="218" t="s">
        <v>4295</v>
      </c>
      <c r="F1515" s="216"/>
      <c r="G1515" s="216">
        <v>81</v>
      </c>
    </row>
    <row r="1516" spans="1:7" ht="21" customHeight="1">
      <c r="A1516" s="216">
        <v>1533</v>
      </c>
      <c r="B1516" s="207" t="s">
        <v>4296</v>
      </c>
      <c r="C1516" s="207" t="s">
        <v>4297</v>
      </c>
      <c r="D1516" s="207"/>
      <c r="E1516" s="218" t="s">
        <v>4298</v>
      </c>
      <c r="F1516" s="216"/>
      <c r="G1516" s="216">
        <v>81</v>
      </c>
    </row>
    <row r="1517" spans="1:7" ht="21" customHeight="1">
      <c r="A1517" s="216">
        <v>1534</v>
      </c>
      <c r="B1517" s="207" t="s">
        <v>4299</v>
      </c>
      <c r="C1517" s="207" t="s">
        <v>4300</v>
      </c>
      <c r="D1517" s="207"/>
      <c r="E1517" s="218" t="s">
        <v>4301</v>
      </c>
      <c r="F1517" s="216"/>
      <c r="G1517" s="216">
        <v>78</v>
      </c>
    </row>
    <row r="1518" spans="1:7" ht="21" customHeight="1">
      <c r="A1518" s="216">
        <v>1535</v>
      </c>
      <c r="B1518" s="207" t="s">
        <v>4302</v>
      </c>
      <c r="C1518" s="207" t="s">
        <v>4303</v>
      </c>
      <c r="D1518" s="207"/>
      <c r="E1518" s="218" t="s">
        <v>4304</v>
      </c>
      <c r="F1518" s="216"/>
      <c r="G1518" s="216">
        <v>81</v>
      </c>
    </row>
    <row r="1519" spans="1:7" ht="21" customHeight="1">
      <c r="A1519" s="216">
        <v>1536</v>
      </c>
      <c r="B1519" s="207" t="s">
        <v>4305</v>
      </c>
      <c r="C1519" s="207" t="s">
        <v>4306</v>
      </c>
      <c r="D1519" s="207"/>
      <c r="E1519" s="218" t="s">
        <v>4307</v>
      </c>
      <c r="F1519" s="216"/>
      <c r="G1519" s="216">
        <v>81</v>
      </c>
    </row>
    <row r="1520" spans="1:7" ht="21" customHeight="1">
      <c r="A1520" s="216">
        <v>1537</v>
      </c>
      <c r="B1520" s="207" t="s">
        <v>4308</v>
      </c>
      <c r="C1520" s="207" t="s">
        <v>4309</v>
      </c>
      <c r="D1520" s="207"/>
      <c r="E1520" s="218" t="s">
        <v>4310</v>
      </c>
      <c r="F1520" s="216"/>
      <c r="G1520" s="216">
        <v>81</v>
      </c>
    </row>
    <row r="1521" spans="1:7" ht="21" customHeight="1">
      <c r="A1521" s="216">
        <v>1538</v>
      </c>
      <c r="B1521" s="207" t="s">
        <v>4311</v>
      </c>
      <c r="C1521" s="207" t="s">
        <v>4312</v>
      </c>
      <c r="D1521" s="207"/>
      <c r="E1521" s="218" t="s">
        <v>4313</v>
      </c>
      <c r="F1521" s="216"/>
      <c r="G1521" s="216">
        <v>81</v>
      </c>
    </row>
    <row r="1522" spans="1:7" ht="21" customHeight="1">
      <c r="A1522" s="216">
        <v>1539</v>
      </c>
      <c r="B1522" s="207" t="s">
        <v>4314</v>
      </c>
      <c r="C1522" s="207" t="s">
        <v>4315</v>
      </c>
      <c r="D1522" s="207"/>
      <c r="E1522" s="218" t="s">
        <v>4316</v>
      </c>
      <c r="F1522" s="216"/>
      <c r="G1522" s="216">
        <v>81</v>
      </c>
    </row>
    <row r="1523" spans="1:7" ht="21" customHeight="1">
      <c r="A1523" s="216">
        <v>1540</v>
      </c>
      <c r="B1523" s="207" t="s">
        <v>4317</v>
      </c>
      <c r="C1523" s="207" t="s">
        <v>4318</v>
      </c>
      <c r="D1523" s="207"/>
      <c r="E1523" s="218" t="s">
        <v>4319</v>
      </c>
      <c r="F1523" s="216"/>
      <c r="G1523" s="216">
        <v>78</v>
      </c>
    </row>
    <row r="1524" spans="1:7" ht="21" customHeight="1">
      <c r="A1524" s="216">
        <v>1541</v>
      </c>
      <c r="B1524" s="207" t="s">
        <v>4320</v>
      </c>
      <c r="C1524" s="207" t="s">
        <v>4321</v>
      </c>
      <c r="D1524" s="207"/>
      <c r="E1524" s="218" t="s">
        <v>4322</v>
      </c>
      <c r="F1524" s="216"/>
      <c r="G1524" s="216">
        <v>78</v>
      </c>
    </row>
    <row r="1525" spans="1:7" ht="21" customHeight="1">
      <c r="A1525" s="216">
        <v>1542</v>
      </c>
      <c r="B1525" s="207" t="s">
        <v>4323</v>
      </c>
      <c r="C1525" s="207" t="s">
        <v>4324</v>
      </c>
      <c r="D1525" s="207"/>
      <c r="E1525" s="218" t="s">
        <v>4325</v>
      </c>
      <c r="F1525" s="216"/>
      <c r="G1525" s="216">
        <v>81</v>
      </c>
    </row>
    <row r="1526" spans="1:7" ht="21" customHeight="1">
      <c r="A1526" s="216">
        <v>1543</v>
      </c>
      <c r="B1526" s="207" t="s">
        <v>4326</v>
      </c>
      <c r="C1526" s="217" t="s">
        <v>4327</v>
      </c>
      <c r="D1526" s="218"/>
      <c r="E1526" s="218"/>
      <c r="F1526" s="219"/>
      <c r="G1526" s="219"/>
    </row>
    <row r="1527" spans="1:7" ht="21" customHeight="1">
      <c r="A1527" s="216">
        <v>1544</v>
      </c>
      <c r="B1527" s="207" t="s">
        <v>4328</v>
      </c>
      <c r="C1527" s="207" t="s">
        <v>4329</v>
      </c>
      <c r="D1527" s="207"/>
      <c r="E1527" s="218" t="s">
        <v>4330</v>
      </c>
      <c r="F1527" s="216"/>
      <c r="G1527" s="216">
        <v>81</v>
      </c>
    </row>
    <row r="1528" spans="1:7" ht="21" customHeight="1">
      <c r="A1528" s="216">
        <v>1545</v>
      </c>
      <c r="B1528" s="207" t="s">
        <v>4331</v>
      </c>
      <c r="C1528" s="207" t="s">
        <v>4332</v>
      </c>
      <c r="D1528" s="207"/>
      <c r="E1528" s="218" t="s">
        <v>4333</v>
      </c>
      <c r="F1528" s="216"/>
      <c r="G1528" s="216">
        <v>81</v>
      </c>
    </row>
    <row r="1529" spans="1:7" ht="21" customHeight="1">
      <c r="A1529" s="216">
        <v>1546</v>
      </c>
      <c r="B1529" s="207" t="s">
        <v>4334</v>
      </c>
      <c r="C1529" s="207" t="s">
        <v>4335</v>
      </c>
      <c r="D1529" s="207"/>
      <c r="E1529" s="218" t="s">
        <v>4336</v>
      </c>
      <c r="F1529" s="216"/>
      <c r="G1529" s="216">
        <v>81</v>
      </c>
    </row>
    <row r="1530" spans="1:7" ht="21" customHeight="1">
      <c r="A1530" s="216">
        <v>1547</v>
      </c>
      <c r="B1530" s="207" t="s">
        <v>4337</v>
      </c>
      <c r="C1530" s="207" t="s">
        <v>4338</v>
      </c>
      <c r="D1530" s="207"/>
      <c r="E1530" s="218" t="s">
        <v>4339</v>
      </c>
      <c r="F1530" s="216"/>
      <c r="G1530" s="216">
        <v>81</v>
      </c>
    </row>
    <row r="1531" spans="1:7" ht="21" customHeight="1">
      <c r="A1531" s="216">
        <v>1548</v>
      </c>
      <c r="B1531" s="207" t="s">
        <v>4340</v>
      </c>
      <c r="C1531" s="207" t="s">
        <v>4341</v>
      </c>
      <c r="D1531" s="207"/>
      <c r="E1531" s="218" t="s">
        <v>4342</v>
      </c>
      <c r="F1531" s="216"/>
      <c r="G1531" s="216">
        <v>81</v>
      </c>
    </row>
    <row r="1532" spans="1:7" ht="21" customHeight="1">
      <c r="A1532" s="216">
        <v>1549</v>
      </c>
      <c r="B1532" s="207" t="s">
        <v>4343</v>
      </c>
      <c r="C1532" s="207" t="s">
        <v>4344</v>
      </c>
      <c r="D1532" s="207"/>
      <c r="E1532" s="218" t="s">
        <v>4345</v>
      </c>
      <c r="F1532" s="216"/>
      <c r="G1532" s="216">
        <v>81</v>
      </c>
    </row>
    <row r="1533" spans="1:7" ht="21" customHeight="1">
      <c r="A1533" s="216">
        <v>1550</v>
      </c>
      <c r="B1533" s="207" t="s">
        <v>4346</v>
      </c>
      <c r="C1533" s="207" t="s">
        <v>4347</v>
      </c>
      <c r="D1533" s="207"/>
      <c r="E1533" s="218" t="s">
        <v>4348</v>
      </c>
      <c r="F1533" s="216"/>
      <c r="G1533" s="216">
        <v>81</v>
      </c>
    </row>
    <row r="1534" spans="1:7" ht="21" customHeight="1">
      <c r="A1534" s="216">
        <v>1551</v>
      </c>
      <c r="B1534" s="217" t="s">
        <v>4349</v>
      </c>
      <c r="C1534" s="218" t="s">
        <v>4350</v>
      </c>
      <c r="D1534" s="218"/>
      <c r="E1534" s="218"/>
      <c r="F1534" s="219">
        <v>79</v>
      </c>
      <c r="G1534" s="219">
        <v>80</v>
      </c>
    </row>
    <row r="1535" spans="1:7" ht="21" customHeight="1">
      <c r="A1535" s="216">
        <v>1552</v>
      </c>
      <c r="B1535" s="217" t="s">
        <v>4351</v>
      </c>
      <c r="C1535" s="207" t="s">
        <v>4352</v>
      </c>
      <c r="D1535" s="207"/>
      <c r="E1535" s="218" t="s">
        <v>4353</v>
      </c>
      <c r="F1535" s="216"/>
      <c r="G1535" s="216">
        <v>81</v>
      </c>
    </row>
    <row r="1536" spans="1:7" ht="21" customHeight="1">
      <c r="A1536" s="216">
        <v>1553</v>
      </c>
      <c r="B1536" s="217" t="s">
        <v>4354</v>
      </c>
      <c r="C1536" s="207" t="s">
        <v>4355</v>
      </c>
      <c r="D1536" s="207"/>
      <c r="E1536" s="218" t="s">
        <v>4356</v>
      </c>
      <c r="F1536" s="216"/>
      <c r="G1536" s="216">
        <v>81</v>
      </c>
    </row>
    <row r="1537" spans="1:7" ht="21" customHeight="1">
      <c r="A1537" s="216">
        <v>1554</v>
      </c>
      <c r="B1537" s="217" t="s">
        <v>8498</v>
      </c>
      <c r="C1537" s="218" t="s">
        <v>4357</v>
      </c>
      <c r="D1537" s="218"/>
      <c r="E1537" s="218"/>
      <c r="F1537" s="219"/>
      <c r="G1537" s="219"/>
    </row>
    <row r="1538" spans="1:7" ht="21" customHeight="1">
      <c r="A1538" s="216">
        <v>1555</v>
      </c>
      <c r="B1538" s="217" t="s">
        <v>4358</v>
      </c>
      <c r="C1538" s="218" t="s">
        <v>4359</v>
      </c>
      <c r="D1538" s="218"/>
      <c r="E1538" s="218"/>
      <c r="F1538" s="219">
        <v>79</v>
      </c>
      <c r="G1538" s="219">
        <v>80</v>
      </c>
    </row>
    <row r="1539" spans="1:7">
      <c r="A1539" s="216">
        <v>1556</v>
      </c>
      <c r="B1539" s="217" t="s">
        <v>4360</v>
      </c>
      <c r="C1539" s="207" t="s">
        <v>4361</v>
      </c>
      <c r="D1539" s="207"/>
      <c r="E1539" s="218" t="s">
        <v>4313</v>
      </c>
      <c r="F1539" s="216"/>
      <c r="G1539" s="216">
        <v>81</v>
      </c>
    </row>
    <row r="1540" spans="1:7" ht="21" customHeight="1">
      <c r="A1540" s="216">
        <v>1557</v>
      </c>
      <c r="B1540" s="217" t="s">
        <v>4362</v>
      </c>
      <c r="C1540" s="207" t="s">
        <v>4363</v>
      </c>
      <c r="D1540" s="207"/>
      <c r="E1540" s="218" t="s">
        <v>4364</v>
      </c>
      <c r="F1540" s="216"/>
      <c r="G1540" s="216">
        <v>78</v>
      </c>
    </row>
    <row r="1541" spans="1:7" ht="21" customHeight="1">
      <c r="A1541" s="216">
        <v>1558</v>
      </c>
      <c r="B1541" s="217" t="s">
        <v>4365</v>
      </c>
      <c r="C1541" s="218" t="s">
        <v>4366</v>
      </c>
      <c r="D1541" s="218"/>
      <c r="E1541" s="218"/>
      <c r="F1541" s="219"/>
      <c r="G1541" s="219"/>
    </row>
    <row r="1542" spans="1:7" ht="21" customHeight="1">
      <c r="A1542" s="216">
        <v>1559</v>
      </c>
      <c r="B1542" s="217" t="s">
        <v>8499</v>
      </c>
      <c r="C1542" s="218" t="s">
        <v>4367</v>
      </c>
      <c r="D1542" s="218"/>
      <c r="E1542" s="218"/>
      <c r="F1542" s="219"/>
      <c r="G1542" s="219"/>
    </row>
    <row r="1543" spans="1:7" ht="21" customHeight="1">
      <c r="A1543" s="216">
        <v>1560</v>
      </c>
      <c r="B1543" s="207" t="s">
        <v>8500</v>
      </c>
      <c r="C1543" s="207" t="s">
        <v>4368</v>
      </c>
      <c r="D1543" s="207"/>
      <c r="E1543" s="218" t="s">
        <v>4369</v>
      </c>
      <c r="F1543" s="216"/>
      <c r="G1543" s="219" t="s">
        <v>380</v>
      </c>
    </row>
    <row r="1544" spans="1:7" ht="21" customHeight="1">
      <c r="A1544" s="216">
        <v>1561</v>
      </c>
      <c r="B1544" s="207" t="s">
        <v>4370</v>
      </c>
      <c r="C1544" s="207" t="s">
        <v>4371</v>
      </c>
      <c r="D1544" s="207"/>
      <c r="E1544" s="218" t="s">
        <v>4372</v>
      </c>
      <c r="F1544" s="216"/>
      <c r="G1544" s="216">
        <v>18</v>
      </c>
    </row>
    <row r="1545" spans="1:7" ht="21" customHeight="1">
      <c r="A1545" s="216">
        <v>1562</v>
      </c>
      <c r="B1545" s="207" t="s">
        <v>4373</v>
      </c>
      <c r="C1545" s="207" t="s">
        <v>4374</v>
      </c>
      <c r="D1545" s="207"/>
      <c r="E1545" s="218" t="s">
        <v>4375</v>
      </c>
      <c r="F1545" s="216"/>
      <c r="G1545" s="216">
        <v>55</v>
      </c>
    </row>
    <row r="1546" spans="1:7" ht="21" customHeight="1">
      <c r="A1546" s="216">
        <v>1563</v>
      </c>
      <c r="B1546" s="207" t="s">
        <v>8501</v>
      </c>
      <c r="C1546" s="207" t="s">
        <v>4376</v>
      </c>
      <c r="D1546" s="207"/>
      <c r="E1546" s="218" t="s">
        <v>4377</v>
      </c>
      <c r="F1546" s="216"/>
      <c r="G1546" s="216">
        <v>48</v>
      </c>
    </row>
    <row r="1547" spans="1:7">
      <c r="A1547" s="216">
        <v>1564</v>
      </c>
      <c r="B1547" s="207" t="s">
        <v>4378</v>
      </c>
      <c r="C1547" s="207" t="s">
        <v>4379</v>
      </c>
      <c r="D1547" s="207"/>
      <c r="E1547" s="218" t="s">
        <v>4380</v>
      </c>
      <c r="F1547" s="216"/>
      <c r="G1547" s="216">
        <v>19</v>
      </c>
    </row>
    <row r="1548" spans="1:7" ht="21" customHeight="1">
      <c r="A1548" s="216">
        <v>1565</v>
      </c>
      <c r="B1548" s="207" t="s">
        <v>8502</v>
      </c>
      <c r="C1548" s="207" t="s">
        <v>4381</v>
      </c>
      <c r="D1548" s="207"/>
      <c r="E1548" s="218" t="s">
        <v>4382</v>
      </c>
      <c r="F1548" s="216"/>
      <c r="G1548" s="216">
        <v>114</v>
      </c>
    </row>
    <row r="1549" spans="1:7" ht="21" customHeight="1">
      <c r="A1549" s="216">
        <v>1566</v>
      </c>
      <c r="B1549" s="207" t="s">
        <v>4383</v>
      </c>
      <c r="C1549" s="207" t="s">
        <v>4384</v>
      </c>
      <c r="D1549" s="207"/>
      <c r="E1549" s="218" t="s">
        <v>4385</v>
      </c>
      <c r="F1549" s="216"/>
      <c r="G1549" s="216">
        <v>115</v>
      </c>
    </row>
    <row r="1550" spans="1:7" ht="21" customHeight="1">
      <c r="A1550" s="216">
        <v>1567</v>
      </c>
      <c r="B1550" s="217" t="s">
        <v>8503</v>
      </c>
      <c r="C1550" s="218" t="s">
        <v>4386</v>
      </c>
      <c r="D1550" s="218"/>
      <c r="E1550" s="218"/>
      <c r="F1550" s="219"/>
      <c r="G1550" s="219"/>
    </row>
    <row r="1551" spans="1:7" ht="21" customHeight="1">
      <c r="A1551" s="216">
        <v>1568</v>
      </c>
      <c r="B1551" s="217" t="s">
        <v>8504</v>
      </c>
      <c r="C1551" s="218" t="s">
        <v>4387</v>
      </c>
      <c r="D1551" s="218"/>
      <c r="E1551" s="218"/>
      <c r="F1551" s="219"/>
      <c r="G1551" s="219"/>
    </row>
    <row r="1552" spans="1:7" ht="21" customHeight="1">
      <c r="A1552" s="216">
        <v>1569</v>
      </c>
      <c r="B1552" s="207" t="s">
        <v>8505</v>
      </c>
      <c r="C1552" s="207" t="s">
        <v>4388</v>
      </c>
      <c r="D1552" s="207"/>
      <c r="E1552" s="218" t="s">
        <v>4389</v>
      </c>
      <c r="F1552" s="216"/>
      <c r="G1552" s="216">
        <v>46</v>
      </c>
    </row>
    <row r="1553" spans="1:7">
      <c r="A1553" s="216">
        <v>1570</v>
      </c>
      <c r="B1553" s="207" t="s">
        <v>8506</v>
      </c>
      <c r="C1553" s="207" t="s">
        <v>4390</v>
      </c>
      <c r="D1553" s="207"/>
      <c r="E1553" s="218" t="s">
        <v>4391</v>
      </c>
      <c r="F1553" s="216"/>
      <c r="G1553" s="216" t="s">
        <v>380</v>
      </c>
    </row>
    <row r="1554" spans="1:7" ht="21" customHeight="1">
      <c r="A1554" s="216">
        <v>1571</v>
      </c>
      <c r="B1554" s="207" t="s">
        <v>4392</v>
      </c>
      <c r="C1554" s="207" t="s">
        <v>4393</v>
      </c>
      <c r="D1554" s="221" t="s">
        <v>4213</v>
      </c>
      <c r="E1554" s="218" t="s">
        <v>4394</v>
      </c>
      <c r="F1554" s="216"/>
      <c r="G1554" s="216">
        <v>113</v>
      </c>
    </row>
    <row r="1555" spans="1:7" ht="21" customHeight="1">
      <c r="A1555" s="216">
        <v>1572</v>
      </c>
      <c r="B1555" s="217" t="s">
        <v>4395</v>
      </c>
      <c r="C1555" s="218" t="s">
        <v>4396</v>
      </c>
      <c r="D1555" s="218"/>
      <c r="E1555" s="218"/>
      <c r="F1555" s="219">
        <v>115</v>
      </c>
      <c r="G1555" s="219">
        <v>115</v>
      </c>
    </row>
    <row r="1556" spans="1:7" ht="21" customHeight="1">
      <c r="A1556" s="216">
        <v>1573</v>
      </c>
      <c r="B1556" s="207" t="s">
        <v>4397</v>
      </c>
      <c r="C1556" s="207" t="s">
        <v>4398</v>
      </c>
      <c r="D1556" s="221"/>
      <c r="E1556" s="218" t="s">
        <v>4399</v>
      </c>
      <c r="F1556" s="216"/>
      <c r="G1556" s="216">
        <v>115</v>
      </c>
    </row>
    <row r="1557" spans="1:7" ht="21" customHeight="1">
      <c r="A1557" s="216">
        <v>1574</v>
      </c>
      <c r="B1557" s="217" t="s">
        <v>4400</v>
      </c>
      <c r="C1557" s="218" t="s">
        <v>4401</v>
      </c>
      <c r="D1557" s="218"/>
      <c r="E1557" s="218"/>
      <c r="F1557" s="219"/>
      <c r="G1557" s="219"/>
    </row>
    <row r="1558" spans="1:7" ht="21" customHeight="1">
      <c r="A1558" s="216">
        <v>1575</v>
      </c>
      <c r="B1558" s="207" t="s">
        <v>4402</v>
      </c>
      <c r="C1558" s="207" t="s">
        <v>4403</v>
      </c>
      <c r="D1558" s="221"/>
      <c r="E1558" s="218" t="s">
        <v>4404</v>
      </c>
      <c r="F1558" s="216"/>
      <c r="G1558" s="216">
        <v>102</v>
      </c>
    </row>
    <row r="1559" spans="1:7" ht="21" customHeight="1">
      <c r="A1559" s="216">
        <v>1576</v>
      </c>
      <c r="B1559" s="207" t="s">
        <v>4405</v>
      </c>
      <c r="C1559" s="207" t="s">
        <v>4406</v>
      </c>
      <c r="D1559" s="207"/>
      <c r="E1559" s="218" t="s">
        <v>4407</v>
      </c>
      <c r="F1559" s="216"/>
      <c r="G1559" s="216">
        <v>78</v>
      </c>
    </row>
    <row r="1560" spans="1:7" ht="21" customHeight="1">
      <c r="A1560" s="216">
        <v>1577</v>
      </c>
      <c r="B1560" s="207" t="s">
        <v>4408</v>
      </c>
      <c r="C1560" s="207" t="s">
        <v>4409</v>
      </c>
      <c r="D1560" s="207"/>
      <c r="E1560" s="218" t="s">
        <v>4410</v>
      </c>
      <c r="F1560" s="216"/>
      <c r="G1560" s="216">
        <v>18</v>
      </c>
    </row>
    <row r="1561" spans="1:7" ht="21" customHeight="1">
      <c r="A1561" s="216">
        <v>1578</v>
      </c>
      <c r="B1561" s="207" t="s">
        <v>4411</v>
      </c>
      <c r="C1561" s="207" t="s">
        <v>4412</v>
      </c>
      <c r="D1561" s="207"/>
      <c r="E1561" s="218" t="s">
        <v>4413</v>
      </c>
      <c r="F1561" s="216"/>
      <c r="G1561" s="216">
        <v>90</v>
      </c>
    </row>
    <row r="1562" spans="1:7" ht="21" customHeight="1">
      <c r="A1562" s="216">
        <v>1579</v>
      </c>
      <c r="B1562" s="217" t="s">
        <v>8507</v>
      </c>
      <c r="C1562" s="218" t="s">
        <v>4414</v>
      </c>
      <c r="D1562" s="218"/>
      <c r="E1562" s="218"/>
      <c r="F1562" s="219">
        <v>111</v>
      </c>
      <c r="G1562" s="219" t="s">
        <v>54</v>
      </c>
    </row>
    <row r="1563" spans="1:7" ht="21" customHeight="1">
      <c r="A1563" s="216">
        <v>1580</v>
      </c>
      <c r="B1563" s="207" t="s">
        <v>4415</v>
      </c>
      <c r="C1563" s="207" t="s">
        <v>4416</v>
      </c>
      <c r="D1563" s="207"/>
      <c r="E1563" s="218" t="s">
        <v>4417</v>
      </c>
      <c r="F1563" s="216"/>
      <c r="G1563" s="216">
        <v>18</v>
      </c>
    </row>
    <row r="1564" spans="1:7" ht="21" customHeight="1">
      <c r="A1564" s="216">
        <v>1581</v>
      </c>
      <c r="B1564" s="217" t="s">
        <v>4418</v>
      </c>
      <c r="C1564" s="218" t="s">
        <v>4419</v>
      </c>
      <c r="D1564" s="218"/>
      <c r="E1564" s="218"/>
      <c r="F1564" s="219">
        <v>111</v>
      </c>
      <c r="G1564" s="219" t="s">
        <v>54</v>
      </c>
    </row>
    <row r="1565" spans="1:7" ht="21" customHeight="1">
      <c r="A1565" s="216">
        <v>1582</v>
      </c>
      <c r="B1565" s="217" t="s">
        <v>4420</v>
      </c>
      <c r="C1565" s="218" t="s">
        <v>4421</v>
      </c>
      <c r="D1565" s="218"/>
      <c r="E1565" s="218" t="s">
        <v>4422</v>
      </c>
      <c r="F1565" s="219">
        <v>111</v>
      </c>
      <c r="G1565" s="219" t="s">
        <v>54</v>
      </c>
    </row>
    <row r="1566" spans="1:7" ht="21" customHeight="1">
      <c r="A1566" s="216">
        <v>1583</v>
      </c>
      <c r="B1566" s="207" t="s">
        <v>4423</v>
      </c>
      <c r="C1566" s="207" t="s">
        <v>4424</v>
      </c>
      <c r="D1566" s="207"/>
      <c r="E1566" s="218" t="s">
        <v>4425</v>
      </c>
      <c r="F1566" s="216"/>
      <c r="G1566" s="219" t="s">
        <v>381</v>
      </c>
    </row>
    <row r="1567" spans="1:7">
      <c r="A1567" s="216">
        <v>1584</v>
      </c>
      <c r="B1567" s="207" t="s">
        <v>4426</v>
      </c>
      <c r="C1567" s="207" t="s">
        <v>4427</v>
      </c>
      <c r="D1567" s="207"/>
      <c r="E1567" s="218" t="s">
        <v>4428</v>
      </c>
      <c r="F1567" s="216"/>
      <c r="G1567" s="216" t="s">
        <v>380</v>
      </c>
    </row>
    <row r="1568" spans="1:7" ht="21" customHeight="1">
      <c r="A1568" s="216">
        <v>1585</v>
      </c>
      <c r="B1568" s="207" t="s">
        <v>4429</v>
      </c>
      <c r="C1568" s="207" t="s">
        <v>4430</v>
      </c>
      <c r="D1568" s="207"/>
      <c r="E1568" s="218" t="s">
        <v>4431</v>
      </c>
      <c r="F1568" s="216"/>
      <c r="G1568" s="219" t="s">
        <v>380</v>
      </c>
    </row>
    <row r="1569" spans="1:7" ht="21" customHeight="1">
      <c r="A1569" s="216">
        <v>1586</v>
      </c>
      <c r="B1569" s="207" t="s">
        <v>4432</v>
      </c>
      <c r="C1569" s="207" t="s">
        <v>4433</v>
      </c>
      <c r="D1569" s="207"/>
      <c r="E1569" s="218" t="s">
        <v>4434</v>
      </c>
      <c r="F1569" s="216"/>
      <c r="G1569" s="216">
        <v>19</v>
      </c>
    </row>
    <row r="1570" spans="1:7" ht="21" customHeight="1">
      <c r="A1570" s="216">
        <v>1587</v>
      </c>
      <c r="B1570" s="207" t="s">
        <v>4435</v>
      </c>
      <c r="C1570" s="207" t="s">
        <v>4436</v>
      </c>
      <c r="D1570" s="207"/>
      <c r="E1570" s="218" t="s">
        <v>4437</v>
      </c>
      <c r="F1570" s="216"/>
      <c r="G1570" s="219" t="s">
        <v>381</v>
      </c>
    </row>
    <row r="1571" spans="1:7" ht="21" customHeight="1">
      <c r="A1571" s="216">
        <v>1588</v>
      </c>
      <c r="B1571" s="207" t="s">
        <v>4438</v>
      </c>
      <c r="C1571" s="207" t="s">
        <v>4439</v>
      </c>
      <c r="D1571" s="207"/>
      <c r="E1571" s="218" t="s">
        <v>4440</v>
      </c>
      <c r="F1571" s="216"/>
      <c r="G1571" s="219" t="s">
        <v>380</v>
      </c>
    </row>
    <row r="1572" spans="1:7" ht="21" customHeight="1">
      <c r="A1572" s="216">
        <v>1589</v>
      </c>
      <c r="B1572" s="207" t="s">
        <v>4441</v>
      </c>
      <c r="C1572" s="207" t="s">
        <v>4442</v>
      </c>
      <c r="D1572" s="207"/>
      <c r="E1572" s="218" t="s">
        <v>4443</v>
      </c>
      <c r="F1572" s="216"/>
      <c r="G1572" s="219" t="s">
        <v>381</v>
      </c>
    </row>
    <row r="1573" spans="1:7" ht="21" customHeight="1">
      <c r="A1573" s="216">
        <v>1590</v>
      </c>
      <c r="B1573" s="207" t="s">
        <v>4444</v>
      </c>
      <c r="C1573" s="207" t="s">
        <v>4445</v>
      </c>
      <c r="D1573" s="207"/>
      <c r="E1573" s="218" t="s">
        <v>4446</v>
      </c>
      <c r="F1573" s="216"/>
      <c r="G1573" s="219">
        <v>21</v>
      </c>
    </row>
    <row r="1574" spans="1:7" ht="21" customHeight="1">
      <c r="A1574" s="216">
        <v>1591</v>
      </c>
      <c r="B1574" s="217" t="s">
        <v>4447</v>
      </c>
      <c r="C1574" s="218" t="s">
        <v>4448</v>
      </c>
      <c r="D1574" s="218"/>
      <c r="E1574" s="218"/>
      <c r="F1574" s="219" t="s">
        <v>379</v>
      </c>
      <c r="G1574" s="219" t="s">
        <v>381</v>
      </c>
    </row>
    <row r="1575" spans="1:7" ht="21" customHeight="1">
      <c r="A1575" s="216">
        <v>1592</v>
      </c>
      <c r="B1575" s="207" t="s">
        <v>4449</v>
      </c>
      <c r="C1575" s="207" t="s">
        <v>4450</v>
      </c>
      <c r="D1575" s="207"/>
      <c r="E1575" s="218" t="s">
        <v>4451</v>
      </c>
      <c r="F1575" s="216"/>
      <c r="G1575" s="216">
        <v>20</v>
      </c>
    </row>
    <row r="1576" spans="1:7" ht="21" customHeight="1">
      <c r="A1576" s="216">
        <v>1593</v>
      </c>
      <c r="B1576" s="217" t="s">
        <v>4452</v>
      </c>
      <c r="C1576" s="218" t="s">
        <v>4453</v>
      </c>
      <c r="D1576" s="218"/>
      <c r="E1576" s="218"/>
      <c r="F1576" s="219">
        <v>60</v>
      </c>
      <c r="G1576" s="219">
        <v>60</v>
      </c>
    </row>
    <row r="1577" spans="1:7" ht="21" customHeight="1">
      <c r="A1577" s="216">
        <v>1594</v>
      </c>
      <c r="B1577" s="207" t="s">
        <v>4454</v>
      </c>
      <c r="C1577" s="207" t="s">
        <v>4455</v>
      </c>
      <c r="D1577" s="207"/>
      <c r="E1577" s="218" t="s">
        <v>4456</v>
      </c>
      <c r="F1577" s="216"/>
      <c r="G1577" s="216">
        <v>60</v>
      </c>
    </row>
    <row r="1578" spans="1:7" ht="21" customHeight="1">
      <c r="A1578" s="216">
        <v>1596</v>
      </c>
      <c r="B1578" s="217" t="s">
        <v>8508</v>
      </c>
      <c r="C1578" s="218" t="s">
        <v>4457</v>
      </c>
      <c r="D1578" s="218"/>
      <c r="E1578" s="218"/>
      <c r="F1578" s="219"/>
      <c r="G1578" s="219"/>
    </row>
    <row r="1579" spans="1:7" ht="21" customHeight="1">
      <c r="A1579" s="216">
        <v>1597</v>
      </c>
      <c r="B1579" s="217" t="s">
        <v>8509</v>
      </c>
      <c r="C1579" s="218" t="s">
        <v>4458</v>
      </c>
      <c r="D1579" s="218"/>
      <c r="E1579" s="218"/>
      <c r="F1579" s="219"/>
      <c r="G1579" s="219"/>
    </row>
    <row r="1580" spans="1:7" ht="21" customHeight="1">
      <c r="A1580" s="216">
        <v>1598</v>
      </c>
      <c r="B1580" s="207" t="s">
        <v>8510</v>
      </c>
      <c r="C1580" s="207" t="s">
        <v>4459</v>
      </c>
      <c r="D1580" s="207"/>
      <c r="E1580" s="218" t="s">
        <v>4460</v>
      </c>
      <c r="F1580" s="216"/>
      <c r="G1580" s="216">
        <v>46</v>
      </c>
    </row>
    <row r="1581" spans="1:7" ht="21" customHeight="1">
      <c r="A1581" s="216">
        <v>1599</v>
      </c>
      <c r="B1581" s="207" t="s">
        <v>8511</v>
      </c>
      <c r="C1581" s="207" t="s">
        <v>4461</v>
      </c>
      <c r="D1581" s="221" t="s">
        <v>921</v>
      </c>
      <c r="E1581" s="218" t="s">
        <v>4462</v>
      </c>
      <c r="F1581" s="216"/>
      <c r="G1581" s="216" t="s">
        <v>923</v>
      </c>
    </row>
    <row r="1582" spans="1:7" ht="21" customHeight="1">
      <c r="A1582" s="216">
        <v>1600</v>
      </c>
      <c r="B1582" s="207" t="s">
        <v>8511</v>
      </c>
      <c r="C1582" s="207" t="s">
        <v>4463</v>
      </c>
      <c r="D1582" s="207"/>
      <c r="E1582" s="218" t="s">
        <v>4464</v>
      </c>
      <c r="F1582" s="216"/>
      <c r="G1582" s="216">
        <v>59</v>
      </c>
    </row>
    <row r="1583" spans="1:7" ht="21" customHeight="1">
      <c r="A1583" s="216">
        <v>1601</v>
      </c>
      <c r="B1583" s="207" t="s">
        <v>4465</v>
      </c>
      <c r="C1583" s="207" t="s">
        <v>4466</v>
      </c>
      <c r="D1583" s="207"/>
      <c r="E1583" s="218" t="s">
        <v>4467</v>
      </c>
      <c r="F1583" s="216"/>
      <c r="G1583" s="216">
        <v>114</v>
      </c>
    </row>
    <row r="1584" spans="1:7" ht="21" customHeight="1">
      <c r="A1584" s="216">
        <v>1602</v>
      </c>
      <c r="B1584" s="217" t="s">
        <v>8512</v>
      </c>
      <c r="C1584" s="218" t="s">
        <v>4468</v>
      </c>
      <c r="D1584" s="218"/>
      <c r="E1584" s="218"/>
      <c r="F1584" s="219"/>
      <c r="G1584" s="219"/>
    </row>
    <row r="1585" spans="1:7" ht="21" customHeight="1">
      <c r="A1585" s="216">
        <v>1603</v>
      </c>
      <c r="B1585" s="207" t="s">
        <v>4469</v>
      </c>
      <c r="C1585" s="207" t="s">
        <v>4470</v>
      </c>
      <c r="D1585" s="207"/>
      <c r="E1585" s="218" t="s">
        <v>4471</v>
      </c>
      <c r="F1585" s="216"/>
      <c r="G1585" s="216">
        <v>20</v>
      </c>
    </row>
    <row r="1586" spans="1:7">
      <c r="A1586" s="216">
        <v>1604</v>
      </c>
      <c r="B1586" s="207" t="s">
        <v>8513</v>
      </c>
      <c r="C1586" s="207" t="s">
        <v>4472</v>
      </c>
      <c r="D1586" s="207"/>
      <c r="E1586" s="218" t="s">
        <v>4473</v>
      </c>
      <c r="F1586" s="216"/>
      <c r="G1586" s="216">
        <v>55</v>
      </c>
    </row>
    <row r="1587" spans="1:7" ht="21" customHeight="1">
      <c r="A1587" s="216">
        <v>1605</v>
      </c>
      <c r="B1587" s="207" t="s">
        <v>4474</v>
      </c>
      <c r="C1587" s="207" t="s">
        <v>4475</v>
      </c>
      <c r="D1587" s="207"/>
      <c r="E1587" s="218" t="s">
        <v>4476</v>
      </c>
      <c r="F1587" s="216"/>
      <c r="G1587" s="216">
        <v>46</v>
      </c>
    </row>
    <row r="1588" spans="1:7" ht="21" customHeight="1">
      <c r="A1588" s="216">
        <v>1606</v>
      </c>
      <c r="B1588" s="207" t="s">
        <v>4477</v>
      </c>
      <c r="C1588" s="218" t="s">
        <v>4478</v>
      </c>
      <c r="D1588" s="218"/>
      <c r="E1588" s="218"/>
      <c r="F1588" s="219">
        <v>60</v>
      </c>
      <c r="G1588" s="219">
        <v>60</v>
      </c>
    </row>
    <row r="1589" spans="1:7" ht="21" customHeight="1">
      <c r="A1589" s="216">
        <v>1607</v>
      </c>
      <c r="B1589" s="207" t="s">
        <v>4479</v>
      </c>
      <c r="C1589" s="207" t="s">
        <v>4480</v>
      </c>
      <c r="D1589" s="207"/>
      <c r="E1589" s="218" t="s">
        <v>4481</v>
      </c>
      <c r="F1589" s="216"/>
      <c r="G1589" s="216">
        <v>60</v>
      </c>
    </row>
    <row r="1590" spans="1:7" ht="21" customHeight="1">
      <c r="A1590" s="216">
        <v>1608</v>
      </c>
      <c r="B1590" s="217" t="s">
        <v>8514</v>
      </c>
      <c r="C1590" s="218" t="s">
        <v>4482</v>
      </c>
      <c r="D1590" s="218"/>
      <c r="E1590" s="218"/>
      <c r="F1590" s="219"/>
      <c r="G1590" s="219"/>
    </row>
    <row r="1591" spans="1:7" ht="21" customHeight="1">
      <c r="A1591" s="216">
        <v>1609</v>
      </c>
      <c r="B1591" s="207" t="s">
        <v>4483</v>
      </c>
      <c r="C1591" s="218" t="s">
        <v>4484</v>
      </c>
      <c r="D1591" s="218"/>
      <c r="E1591" s="218"/>
      <c r="F1591" s="219">
        <v>117</v>
      </c>
      <c r="G1591" s="219">
        <v>117</v>
      </c>
    </row>
    <row r="1592" spans="1:7">
      <c r="A1592" s="216">
        <v>1610</v>
      </c>
      <c r="B1592" s="207" t="s">
        <v>8515</v>
      </c>
      <c r="C1592" s="221" t="s">
        <v>4485</v>
      </c>
      <c r="D1592" s="207"/>
      <c r="E1592" s="218"/>
      <c r="F1592" s="219" t="s">
        <v>379</v>
      </c>
      <c r="G1592" s="219" t="s">
        <v>381</v>
      </c>
    </row>
    <row r="1593" spans="1:7" ht="21" customHeight="1">
      <c r="A1593" s="216">
        <v>1611</v>
      </c>
      <c r="B1593" s="217" t="s">
        <v>8516</v>
      </c>
      <c r="C1593" s="218" t="s">
        <v>4486</v>
      </c>
      <c r="D1593" s="218"/>
      <c r="E1593" s="218"/>
      <c r="F1593" s="219"/>
      <c r="G1593" s="219"/>
    </row>
    <row r="1594" spans="1:7" ht="21" customHeight="1">
      <c r="A1594" s="216">
        <v>1612</v>
      </c>
      <c r="B1594" s="207" t="s">
        <v>4487</v>
      </c>
      <c r="C1594" s="207" t="s">
        <v>4488</v>
      </c>
      <c r="D1594" s="207"/>
      <c r="E1594" s="218" t="s">
        <v>4489</v>
      </c>
      <c r="F1594" s="216"/>
      <c r="G1594" s="216">
        <v>59</v>
      </c>
    </row>
    <row r="1595" spans="1:7" ht="21" customHeight="1">
      <c r="A1595" s="216">
        <v>1613</v>
      </c>
      <c r="B1595" s="207" t="s">
        <v>4490</v>
      </c>
      <c r="C1595" s="207" t="s">
        <v>4491</v>
      </c>
      <c r="D1595" s="207"/>
      <c r="E1595" s="218" t="s">
        <v>4492</v>
      </c>
      <c r="F1595" s="216"/>
      <c r="G1595" s="216">
        <v>59</v>
      </c>
    </row>
    <row r="1596" spans="1:7" ht="21" customHeight="1">
      <c r="A1596" s="216">
        <v>1614</v>
      </c>
      <c r="B1596" s="217" t="s">
        <v>8517</v>
      </c>
      <c r="C1596" s="218" t="s">
        <v>4493</v>
      </c>
      <c r="D1596" s="218"/>
      <c r="E1596" s="218"/>
      <c r="F1596" s="219"/>
      <c r="G1596" s="219"/>
    </row>
    <row r="1597" spans="1:7" ht="21" customHeight="1">
      <c r="A1597" s="216">
        <v>1615</v>
      </c>
      <c r="B1597" s="217" t="s">
        <v>8517</v>
      </c>
      <c r="C1597" s="218" t="s">
        <v>4494</v>
      </c>
      <c r="D1597" s="218"/>
      <c r="E1597" s="218"/>
      <c r="F1597" s="219"/>
      <c r="G1597" s="219"/>
    </row>
    <row r="1598" spans="1:7" ht="21" customHeight="1">
      <c r="A1598" s="216">
        <v>1616</v>
      </c>
      <c r="B1598" s="207" t="s">
        <v>4495</v>
      </c>
      <c r="C1598" s="218" t="s">
        <v>4496</v>
      </c>
      <c r="D1598" s="218"/>
      <c r="E1598" s="218"/>
      <c r="F1598" s="219">
        <v>114</v>
      </c>
      <c r="G1598" s="219">
        <v>114</v>
      </c>
    </row>
    <row r="1599" spans="1:7" ht="21" customHeight="1">
      <c r="A1599" s="216">
        <v>1617</v>
      </c>
      <c r="B1599" s="207" t="s">
        <v>4497</v>
      </c>
      <c r="C1599" s="207" t="s">
        <v>4498</v>
      </c>
      <c r="D1599" s="207"/>
      <c r="E1599" s="218" t="s">
        <v>4499</v>
      </c>
      <c r="F1599" s="216"/>
      <c r="G1599" s="216">
        <v>55</v>
      </c>
    </row>
    <row r="1600" spans="1:7" ht="21" customHeight="1">
      <c r="A1600" s="216">
        <v>1618</v>
      </c>
      <c r="B1600" s="207" t="s">
        <v>4500</v>
      </c>
      <c r="C1600" s="207" t="s">
        <v>4501</v>
      </c>
      <c r="D1600" s="207"/>
      <c r="E1600" s="218" t="s">
        <v>4502</v>
      </c>
      <c r="F1600" s="216"/>
      <c r="G1600" s="216">
        <v>47</v>
      </c>
    </row>
    <row r="1601" spans="1:7">
      <c r="A1601" s="216">
        <v>1619</v>
      </c>
      <c r="B1601" s="217" t="s">
        <v>8518</v>
      </c>
      <c r="C1601" s="218" t="s">
        <v>4503</v>
      </c>
      <c r="D1601" s="218"/>
      <c r="E1601" s="218"/>
      <c r="F1601" s="219"/>
      <c r="G1601" s="219"/>
    </row>
    <row r="1602" spans="1:7" ht="21" customHeight="1">
      <c r="A1602" s="216">
        <v>1620</v>
      </c>
      <c r="B1602" s="217" t="s">
        <v>8519</v>
      </c>
      <c r="C1602" s="218" t="s">
        <v>4504</v>
      </c>
      <c r="D1602" s="218"/>
      <c r="E1602" s="218"/>
      <c r="F1602" s="219"/>
      <c r="G1602" s="219"/>
    </row>
    <row r="1603" spans="1:7" ht="21" customHeight="1">
      <c r="A1603" s="216">
        <v>1621</v>
      </c>
      <c r="B1603" s="217" t="s">
        <v>8520</v>
      </c>
      <c r="C1603" s="218" t="s">
        <v>4505</v>
      </c>
      <c r="D1603" s="218"/>
      <c r="E1603" s="218"/>
      <c r="F1603" s="219"/>
      <c r="G1603" s="219"/>
    </row>
    <row r="1604" spans="1:7" ht="21" customHeight="1">
      <c r="A1604" s="216">
        <v>1622</v>
      </c>
      <c r="B1604" s="217" t="s">
        <v>8521</v>
      </c>
      <c r="C1604" s="218" t="s">
        <v>4506</v>
      </c>
      <c r="D1604" s="218"/>
      <c r="E1604" s="218"/>
      <c r="F1604" s="219"/>
      <c r="G1604" s="219"/>
    </row>
    <row r="1605" spans="1:7" ht="21" customHeight="1">
      <c r="A1605" s="216">
        <v>1623</v>
      </c>
      <c r="B1605" s="207" t="s">
        <v>8522</v>
      </c>
      <c r="C1605" s="218" t="s">
        <v>4507</v>
      </c>
      <c r="D1605" s="218"/>
      <c r="E1605" s="218"/>
      <c r="F1605" s="219">
        <v>114</v>
      </c>
      <c r="G1605" s="219">
        <v>114</v>
      </c>
    </row>
    <row r="1606" spans="1:7" ht="21" customHeight="1">
      <c r="A1606" s="216">
        <v>1624</v>
      </c>
      <c r="B1606" s="207" t="s">
        <v>4508</v>
      </c>
      <c r="C1606" s="207" t="s">
        <v>4509</v>
      </c>
      <c r="D1606" s="207"/>
      <c r="E1606" s="218" t="s">
        <v>4510</v>
      </c>
      <c r="F1606" s="216"/>
      <c r="G1606" s="216">
        <v>114</v>
      </c>
    </row>
    <row r="1607" spans="1:7" ht="21" customHeight="1">
      <c r="A1607" s="216">
        <v>1625</v>
      </c>
      <c r="B1607" s="207" t="s">
        <v>4511</v>
      </c>
      <c r="C1607" s="207" t="s">
        <v>4512</v>
      </c>
      <c r="D1607" s="207"/>
      <c r="E1607" s="218" t="s">
        <v>4513</v>
      </c>
      <c r="F1607" s="216"/>
      <c r="G1607" s="216">
        <v>54</v>
      </c>
    </row>
    <row r="1608" spans="1:7" ht="21" customHeight="1">
      <c r="A1608" s="216">
        <v>1626</v>
      </c>
      <c r="B1608" s="207" t="s">
        <v>4514</v>
      </c>
      <c r="C1608" s="207" t="s">
        <v>4515</v>
      </c>
      <c r="D1608" s="207"/>
      <c r="E1608" s="218" t="s">
        <v>4516</v>
      </c>
      <c r="F1608" s="216"/>
      <c r="G1608" s="216">
        <v>54</v>
      </c>
    </row>
    <row r="1609" spans="1:7" ht="21" customHeight="1">
      <c r="A1609" s="216">
        <v>1627</v>
      </c>
      <c r="B1609" s="217" t="s">
        <v>4517</v>
      </c>
      <c r="C1609" s="218" t="s">
        <v>4518</v>
      </c>
      <c r="D1609" s="218"/>
      <c r="E1609" s="218"/>
      <c r="F1609" s="219"/>
      <c r="G1609" s="219"/>
    </row>
    <row r="1610" spans="1:7" ht="21" customHeight="1">
      <c r="A1610" s="216">
        <v>1628</v>
      </c>
      <c r="B1610" s="207" t="s">
        <v>4519</v>
      </c>
      <c r="C1610" s="207" t="s">
        <v>4520</v>
      </c>
      <c r="D1610" s="207"/>
      <c r="E1610" s="218" t="s">
        <v>4521</v>
      </c>
      <c r="F1610" s="216"/>
      <c r="G1610" s="216">
        <v>117</v>
      </c>
    </row>
    <row r="1611" spans="1:7" ht="21" customHeight="1">
      <c r="A1611" s="216">
        <v>1629</v>
      </c>
      <c r="B1611" s="207" t="s">
        <v>4522</v>
      </c>
      <c r="C1611" s="207" t="s">
        <v>4523</v>
      </c>
      <c r="D1611" s="207"/>
      <c r="E1611" s="218" t="s">
        <v>4524</v>
      </c>
      <c r="F1611" s="216"/>
      <c r="G1611" s="216">
        <v>117</v>
      </c>
    </row>
    <row r="1612" spans="1:7">
      <c r="A1612" s="216">
        <v>1630</v>
      </c>
      <c r="B1612" s="207" t="s">
        <v>4525</v>
      </c>
      <c r="C1612" s="218" t="s">
        <v>4526</v>
      </c>
      <c r="D1612" s="218"/>
      <c r="E1612" s="218"/>
      <c r="F1612" s="219">
        <v>117</v>
      </c>
      <c r="G1612" s="219">
        <v>117</v>
      </c>
    </row>
    <row r="1613" spans="1:7" ht="21" customHeight="1">
      <c r="A1613" s="216">
        <v>1631</v>
      </c>
      <c r="B1613" s="207" t="s">
        <v>4527</v>
      </c>
      <c r="C1613" s="218" t="s">
        <v>4528</v>
      </c>
      <c r="D1613" s="218"/>
      <c r="E1613" s="218"/>
      <c r="F1613" s="219">
        <v>117</v>
      </c>
      <c r="G1613" s="219">
        <v>117</v>
      </c>
    </row>
    <row r="1614" spans="1:7" ht="21" customHeight="1">
      <c r="A1614" s="216">
        <v>1632</v>
      </c>
      <c r="B1614" s="207" t="s">
        <v>4529</v>
      </c>
      <c r="C1614" s="207" t="s">
        <v>4530</v>
      </c>
      <c r="D1614" s="207"/>
      <c r="E1614" s="218" t="s">
        <v>4531</v>
      </c>
      <c r="F1614" s="216"/>
      <c r="G1614" s="216">
        <v>114</v>
      </c>
    </row>
    <row r="1615" spans="1:7" ht="21" customHeight="1">
      <c r="A1615" s="216">
        <v>1633</v>
      </c>
      <c r="B1615" s="207" t="s">
        <v>8523</v>
      </c>
      <c r="C1615" s="218" t="s">
        <v>4532</v>
      </c>
      <c r="D1615" s="218"/>
      <c r="E1615" s="218"/>
      <c r="F1615" s="219">
        <v>117</v>
      </c>
      <c r="G1615" s="219">
        <v>117</v>
      </c>
    </row>
    <row r="1616" spans="1:7" ht="21" customHeight="1">
      <c r="A1616" s="216">
        <v>1634</v>
      </c>
      <c r="B1616" s="207" t="s">
        <v>8524</v>
      </c>
      <c r="C1616" s="207" t="s">
        <v>4533</v>
      </c>
      <c r="D1616" s="207"/>
      <c r="E1616" s="218" t="s">
        <v>4534</v>
      </c>
      <c r="F1616" s="216"/>
      <c r="G1616" s="216">
        <v>114</v>
      </c>
    </row>
    <row r="1617" spans="1:7" ht="21" customHeight="1">
      <c r="A1617" s="216">
        <v>1635</v>
      </c>
      <c r="B1617" s="207" t="s">
        <v>4535</v>
      </c>
      <c r="C1617" s="207" t="s">
        <v>4535</v>
      </c>
      <c r="D1617" s="207"/>
      <c r="E1617" s="218" t="s">
        <v>4536</v>
      </c>
      <c r="F1617" s="216"/>
      <c r="G1617" s="216">
        <v>48</v>
      </c>
    </row>
    <row r="1618" spans="1:7" ht="21" customHeight="1">
      <c r="A1618" s="216">
        <v>1636</v>
      </c>
      <c r="B1618" s="207" t="s">
        <v>4537</v>
      </c>
      <c r="C1618" s="207" t="s">
        <v>4538</v>
      </c>
      <c r="D1618" s="207"/>
      <c r="E1618" s="218" t="s">
        <v>4539</v>
      </c>
      <c r="F1618" s="216"/>
      <c r="G1618" s="219" t="s">
        <v>380</v>
      </c>
    </row>
    <row r="1619" spans="1:7" ht="21" customHeight="1">
      <c r="A1619" s="216">
        <v>1637</v>
      </c>
      <c r="B1619" s="207" t="s">
        <v>4540</v>
      </c>
      <c r="C1619" s="207" t="s">
        <v>4541</v>
      </c>
      <c r="D1619" s="207"/>
      <c r="E1619" s="218" t="s">
        <v>4542</v>
      </c>
      <c r="F1619" s="216"/>
      <c r="G1619" s="216">
        <v>78</v>
      </c>
    </row>
    <row r="1620" spans="1:7" ht="21" customHeight="1">
      <c r="A1620" s="216">
        <v>1638</v>
      </c>
      <c r="B1620" s="207" t="s">
        <v>4543</v>
      </c>
      <c r="C1620" s="207" t="s">
        <v>4544</v>
      </c>
      <c r="D1620" s="207"/>
      <c r="E1620" s="218" t="s">
        <v>4545</v>
      </c>
      <c r="F1620" s="216"/>
      <c r="G1620" s="216">
        <v>18</v>
      </c>
    </row>
    <row r="1621" spans="1:7" ht="21" customHeight="1">
      <c r="A1621" s="216">
        <v>1639</v>
      </c>
      <c r="B1621" s="207" t="s">
        <v>4546</v>
      </c>
      <c r="C1621" s="207" t="s">
        <v>4547</v>
      </c>
      <c r="D1621" s="207"/>
      <c r="E1621" s="218" t="s">
        <v>4548</v>
      </c>
      <c r="F1621" s="216"/>
      <c r="G1621" s="216">
        <v>18</v>
      </c>
    </row>
    <row r="1622" spans="1:7" ht="21" customHeight="1">
      <c r="A1622" s="216">
        <v>1640</v>
      </c>
      <c r="B1622" s="207" t="s">
        <v>4549</v>
      </c>
      <c r="C1622" s="221" t="s">
        <v>4550</v>
      </c>
      <c r="D1622" s="207"/>
      <c r="E1622" s="218"/>
      <c r="F1622" s="219" t="s">
        <v>379</v>
      </c>
      <c r="G1622" s="219" t="s">
        <v>381</v>
      </c>
    </row>
    <row r="1623" spans="1:7" ht="21" customHeight="1">
      <c r="A1623" s="216">
        <v>1641</v>
      </c>
      <c r="B1623" s="207" t="s">
        <v>4551</v>
      </c>
      <c r="C1623" s="207" t="s">
        <v>4552</v>
      </c>
      <c r="D1623" s="207"/>
      <c r="E1623" s="218" t="s">
        <v>4553</v>
      </c>
      <c r="F1623" s="216"/>
      <c r="G1623" s="216">
        <v>46</v>
      </c>
    </row>
    <row r="1624" spans="1:7" ht="21" customHeight="1">
      <c r="A1624" s="216">
        <v>1642</v>
      </c>
      <c r="B1624" s="207" t="s">
        <v>4554</v>
      </c>
      <c r="C1624" s="207" t="s">
        <v>4555</v>
      </c>
      <c r="D1624" s="207"/>
      <c r="E1624" s="218" t="s">
        <v>4556</v>
      </c>
      <c r="F1624" s="216"/>
      <c r="G1624" s="216">
        <v>91</v>
      </c>
    </row>
    <row r="1625" spans="1:7" ht="21" customHeight="1">
      <c r="A1625" s="216">
        <v>1643</v>
      </c>
      <c r="B1625" s="207" t="s">
        <v>4557</v>
      </c>
      <c r="C1625" s="207" t="s">
        <v>4558</v>
      </c>
      <c r="D1625" s="207"/>
      <c r="E1625" s="218" t="s">
        <v>4559</v>
      </c>
      <c r="F1625" s="216"/>
      <c r="G1625" s="216">
        <v>91</v>
      </c>
    </row>
    <row r="1626" spans="1:7" ht="21" customHeight="1">
      <c r="A1626" s="216">
        <v>1644</v>
      </c>
      <c r="B1626" s="207" t="s">
        <v>4560</v>
      </c>
      <c r="C1626" s="207" t="s">
        <v>4561</v>
      </c>
      <c r="D1626" s="207"/>
      <c r="E1626" s="218" t="s">
        <v>4562</v>
      </c>
      <c r="F1626" s="216"/>
      <c r="G1626" s="216">
        <v>81</v>
      </c>
    </row>
    <row r="1627" spans="1:7" ht="21" customHeight="1">
      <c r="A1627" s="216">
        <v>1645</v>
      </c>
      <c r="B1627" s="207" t="s">
        <v>4563</v>
      </c>
      <c r="C1627" s="207" t="s">
        <v>4564</v>
      </c>
      <c r="D1627" s="207"/>
      <c r="E1627" s="218" t="s">
        <v>4565</v>
      </c>
      <c r="F1627" s="216"/>
      <c r="G1627" s="216">
        <v>90</v>
      </c>
    </row>
    <row r="1628" spans="1:7" ht="21" customHeight="1">
      <c r="A1628" s="216">
        <v>1646</v>
      </c>
      <c r="B1628" s="207" t="s">
        <v>4566</v>
      </c>
      <c r="C1628" s="207" t="s">
        <v>4567</v>
      </c>
      <c r="D1628" s="207"/>
      <c r="E1628" s="218" t="s">
        <v>4568</v>
      </c>
      <c r="F1628" s="216"/>
      <c r="G1628" s="216">
        <v>91</v>
      </c>
    </row>
    <row r="1629" spans="1:7" ht="21" customHeight="1">
      <c r="A1629" s="216">
        <v>1647</v>
      </c>
      <c r="B1629" s="207" t="s">
        <v>4569</v>
      </c>
      <c r="C1629" s="207" t="s">
        <v>4570</v>
      </c>
      <c r="D1629" s="207"/>
      <c r="E1629" s="218" t="s">
        <v>4571</v>
      </c>
      <c r="F1629" s="216"/>
      <c r="G1629" s="216">
        <v>90</v>
      </c>
    </row>
    <row r="1630" spans="1:7" ht="21" customHeight="1">
      <c r="A1630" s="216">
        <v>1648</v>
      </c>
      <c r="B1630" s="207" t="s">
        <v>4572</v>
      </c>
      <c r="C1630" s="207" t="s">
        <v>4573</v>
      </c>
      <c r="D1630" s="207"/>
      <c r="E1630" s="218" t="s">
        <v>4574</v>
      </c>
      <c r="F1630" s="216"/>
      <c r="G1630" s="216">
        <v>81</v>
      </c>
    </row>
    <row r="1631" spans="1:7" ht="21" customHeight="1">
      <c r="A1631" s="216">
        <v>1649</v>
      </c>
      <c r="B1631" s="207" t="s">
        <v>4575</v>
      </c>
      <c r="C1631" s="207" t="s">
        <v>4576</v>
      </c>
      <c r="D1631" s="207"/>
      <c r="E1631" s="218" t="s">
        <v>4577</v>
      </c>
      <c r="F1631" s="216"/>
      <c r="G1631" s="216">
        <v>81</v>
      </c>
    </row>
    <row r="1632" spans="1:7" ht="21" customHeight="1">
      <c r="A1632" s="216">
        <v>1650</v>
      </c>
      <c r="B1632" s="207" t="s">
        <v>4578</v>
      </c>
      <c r="C1632" s="207" t="s">
        <v>4579</v>
      </c>
      <c r="D1632" s="207"/>
      <c r="E1632" s="218" t="s">
        <v>4580</v>
      </c>
      <c r="F1632" s="216"/>
      <c r="G1632" s="216">
        <v>81</v>
      </c>
    </row>
    <row r="1633" spans="1:7" ht="21" customHeight="1">
      <c r="A1633" s="216">
        <v>1651</v>
      </c>
      <c r="B1633" s="207" t="s">
        <v>4581</v>
      </c>
      <c r="C1633" s="207" t="s">
        <v>4582</v>
      </c>
      <c r="D1633" s="207"/>
      <c r="E1633" s="218" t="s">
        <v>4583</v>
      </c>
      <c r="F1633" s="216"/>
      <c r="G1633" s="216">
        <v>91</v>
      </c>
    </row>
    <row r="1634" spans="1:7" ht="21" customHeight="1">
      <c r="A1634" s="216">
        <v>1652</v>
      </c>
      <c r="B1634" s="207" t="s">
        <v>4584</v>
      </c>
      <c r="C1634" s="207" t="s">
        <v>4585</v>
      </c>
      <c r="D1634" s="207"/>
      <c r="E1634" s="218" t="s">
        <v>4586</v>
      </c>
      <c r="F1634" s="216"/>
      <c r="G1634" s="216">
        <v>91</v>
      </c>
    </row>
    <row r="1635" spans="1:7" ht="21" customHeight="1">
      <c r="A1635" s="216">
        <v>1653</v>
      </c>
      <c r="B1635" s="207" t="s">
        <v>4587</v>
      </c>
      <c r="C1635" s="207" t="s">
        <v>4588</v>
      </c>
      <c r="D1635" s="207"/>
      <c r="E1635" s="218" t="s">
        <v>4589</v>
      </c>
      <c r="F1635" s="216"/>
      <c r="G1635" s="216">
        <v>91</v>
      </c>
    </row>
    <row r="1636" spans="1:7" ht="21" customHeight="1">
      <c r="A1636" s="216">
        <v>1654</v>
      </c>
      <c r="B1636" s="207" t="s">
        <v>4590</v>
      </c>
      <c r="C1636" s="218" t="s">
        <v>4591</v>
      </c>
      <c r="D1636" s="218"/>
      <c r="E1636" s="218"/>
      <c r="F1636" s="219">
        <v>91</v>
      </c>
      <c r="G1636" s="219">
        <v>91</v>
      </c>
    </row>
    <row r="1637" spans="1:7" ht="21" customHeight="1">
      <c r="A1637" s="216">
        <v>1655</v>
      </c>
      <c r="B1637" s="207" t="s">
        <v>4592</v>
      </c>
      <c r="C1637" s="207" t="s">
        <v>4593</v>
      </c>
      <c r="D1637" s="207"/>
      <c r="E1637" s="218" t="s">
        <v>4594</v>
      </c>
      <c r="F1637" s="216"/>
      <c r="G1637" s="216">
        <v>90</v>
      </c>
    </row>
    <row r="1638" spans="1:7" ht="21" customHeight="1">
      <c r="A1638" s="216">
        <v>1656</v>
      </c>
      <c r="B1638" s="207" t="s">
        <v>4595</v>
      </c>
      <c r="C1638" s="207" t="s">
        <v>4596</v>
      </c>
      <c r="D1638" s="207"/>
      <c r="E1638" s="218" t="s">
        <v>4597</v>
      </c>
      <c r="F1638" s="216"/>
      <c r="G1638" s="216">
        <v>46</v>
      </c>
    </row>
    <row r="1639" spans="1:7" ht="21" customHeight="1">
      <c r="A1639" s="216">
        <v>1657</v>
      </c>
      <c r="B1639" s="207" t="s">
        <v>4598</v>
      </c>
      <c r="C1639" s="207" t="s">
        <v>4599</v>
      </c>
      <c r="D1639" s="207"/>
      <c r="E1639" s="218" t="s">
        <v>4600</v>
      </c>
      <c r="F1639" s="216"/>
      <c r="G1639" s="216">
        <v>46</v>
      </c>
    </row>
    <row r="1640" spans="1:7" ht="21" customHeight="1">
      <c r="A1640" s="216">
        <v>1658</v>
      </c>
      <c r="B1640" s="207" t="s">
        <v>4601</v>
      </c>
      <c r="C1640" s="207" t="s">
        <v>4602</v>
      </c>
      <c r="D1640" s="207"/>
      <c r="E1640" s="218" t="s">
        <v>4603</v>
      </c>
      <c r="F1640" s="216"/>
      <c r="G1640" s="216">
        <v>78</v>
      </c>
    </row>
    <row r="1641" spans="1:7" ht="21" customHeight="1">
      <c r="A1641" s="216">
        <v>1659</v>
      </c>
      <c r="B1641" s="207" t="s">
        <v>4604</v>
      </c>
      <c r="C1641" s="207" t="s">
        <v>4605</v>
      </c>
      <c r="D1641" s="207"/>
      <c r="E1641" s="218" t="s">
        <v>4606</v>
      </c>
      <c r="F1641" s="216"/>
      <c r="G1641" s="216">
        <v>90</v>
      </c>
    </row>
    <row r="1642" spans="1:7" ht="21" customHeight="1">
      <c r="A1642" s="216">
        <v>1660</v>
      </c>
      <c r="B1642" s="207" t="s">
        <v>4607</v>
      </c>
      <c r="C1642" s="207" t="s">
        <v>4608</v>
      </c>
      <c r="D1642" s="207"/>
      <c r="E1642" s="218" t="s">
        <v>4609</v>
      </c>
      <c r="F1642" s="216"/>
      <c r="G1642" s="216">
        <v>114</v>
      </c>
    </row>
    <row r="1643" spans="1:7" ht="21" customHeight="1">
      <c r="A1643" s="216">
        <v>1661</v>
      </c>
      <c r="B1643" s="207" t="s">
        <v>4610</v>
      </c>
      <c r="C1643" s="207" t="s">
        <v>4611</v>
      </c>
      <c r="D1643" s="207"/>
      <c r="E1643" s="218" t="s">
        <v>4612</v>
      </c>
      <c r="F1643" s="216"/>
      <c r="G1643" s="216">
        <v>91</v>
      </c>
    </row>
    <row r="1644" spans="1:7" ht="21" customHeight="1">
      <c r="A1644" s="216">
        <v>1662</v>
      </c>
      <c r="B1644" s="207" t="s">
        <v>4613</v>
      </c>
      <c r="C1644" s="218" t="s">
        <v>4614</v>
      </c>
      <c r="D1644" s="218"/>
      <c r="E1644" s="218"/>
      <c r="F1644" s="219">
        <v>91</v>
      </c>
      <c r="G1644" s="219">
        <v>91</v>
      </c>
    </row>
    <row r="1645" spans="1:7" ht="21" customHeight="1">
      <c r="A1645" s="216">
        <v>1663</v>
      </c>
      <c r="B1645" s="207" t="s">
        <v>4615</v>
      </c>
      <c r="C1645" s="207" t="s">
        <v>4616</v>
      </c>
      <c r="D1645" s="207"/>
      <c r="E1645" s="218" t="s">
        <v>4617</v>
      </c>
      <c r="F1645" s="216"/>
      <c r="G1645" s="216">
        <v>90</v>
      </c>
    </row>
    <row r="1646" spans="1:7" ht="21" customHeight="1">
      <c r="A1646" s="216">
        <v>1664</v>
      </c>
      <c r="B1646" s="217" t="s">
        <v>8525</v>
      </c>
      <c r="C1646" s="218" t="s">
        <v>4618</v>
      </c>
      <c r="D1646" s="218" t="s">
        <v>4619</v>
      </c>
      <c r="E1646" s="218"/>
      <c r="F1646" s="219">
        <v>91</v>
      </c>
      <c r="G1646" s="219">
        <v>91</v>
      </c>
    </row>
    <row r="1647" spans="1:7" ht="21" customHeight="1">
      <c r="A1647" s="216">
        <v>1665</v>
      </c>
      <c r="B1647" s="207" t="s">
        <v>4620</v>
      </c>
      <c r="C1647" s="207" t="s">
        <v>4621</v>
      </c>
      <c r="D1647" s="207"/>
      <c r="E1647" s="218" t="s">
        <v>4622</v>
      </c>
      <c r="F1647" s="216"/>
      <c r="G1647" s="216">
        <v>91</v>
      </c>
    </row>
    <row r="1648" spans="1:7" ht="21" customHeight="1">
      <c r="A1648" s="216">
        <v>1667</v>
      </c>
      <c r="B1648" s="207" t="s">
        <v>4623</v>
      </c>
      <c r="C1648" s="207" t="s">
        <v>4624</v>
      </c>
      <c r="D1648" s="207"/>
      <c r="E1648" s="218" t="s">
        <v>4625</v>
      </c>
      <c r="F1648" s="216"/>
      <c r="G1648" s="216">
        <v>91</v>
      </c>
    </row>
    <row r="1649" spans="1:7" ht="21" customHeight="1">
      <c r="A1649" s="216">
        <v>1668</v>
      </c>
      <c r="B1649" s="207" t="s">
        <v>8526</v>
      </c>
      <c r="C1649" s="218" t="s">
        <v>4626</v>
      </c>
      <c r="D1649" s="218"/>
      <c r="E1649" s="218"/>
      <c r="F1649" s="219">
        <v>117</v>
      </c>
      <c r="G1649" s="219">
        <v>117</v>
      </c>
    </row>
    <row r="1650" spans="1:7" ht="21" customHeight="1">
      <c r="A1650" s="216">
        <v>1669</v>
      </c>
      <c r="B1650" s="207" t="s">
        <v>4627</v>
      </c>
      <c r="C1650" s="207" t="s">
        <v>4628</v>
      </c>
      <c r="D1650" s="207"/>
      <c r="E1650" s="218" t="s">
        <v>4629</v>
      </c>
      <c r="F1650" s="216"/>
      <c r="G1650" s="219" t="s">
        <v>380</v>
      </c>
    </row>
    <row r="1651" spans="1:7" ht="21" customHeight="1">
      <c r="A1651" s="216">
        <v>1670</v>
      </c>
      <c r="B1651" s="217" t="s">
        <v>8527</v>
      </c>
      <c r="C1651" s="218" t="s">
        <v>4630</v>
      </c>
      <c r="D1651" s="218"/>
      <c r="E1651" s="218"/>
      <c r="F1651" s="219"/>
      <c r="G1651" s="219"/>
    </row>
    <row r="1652" spans="1:7" ht="21" customHeight="1">
      <c r="A1652" s="216">
        <v>1671</v>
      </c>
      <c r="B1652" s="207" t="s">
        <v>4631</v>
      </c>
      <c r="C1652" s="207" t="s">
        <v>4632</v>
      </c>
      <c r="D1652" s="207"/>
      <c r="E1652" s="218" t="s">
        <v>4633</v>
      </c>
      <c r="F1652" s="216"/>
      <c r="G1652" s="216">
        <v>114</v>
      </c>
    </row>
    <row r="1653" spans="1:7">
      <c r="A1653" s="216">
        <v>1672</v>
      </c>
      <c r="B1653" s="207" t="s">
        <v>4634</v>
      </c>
      <c r="C1653" s="207" t="s">
        <v>4635</v>
      </c>
      <c r="D1653" s="207"/>
      <c r="E1653" s="218" t="s">
        <v>4636</v>
      </c>
      <c r="F1653" s="216"/>
      <c r="G1653" s="216">
        <v>48</v>
      </c>
    </row>
    <row r="1654" spans="1:7" ht="21" customHeight="1">
      <c r="A1654" s="216">
        <v>1673</v>
      </c>
      <c r="B1654" s="207" t="s">
        <v>4637</v>
      </c>
      <c r="C1654" s="207" t="s">
        <v>4638</v>
      </c>
      <c r="D1654" s="207"/>
      <c r="E1654" s="218" t="s">
        <v>4639</v>
      </c>
      <c r="F1654" s="216"/>
      <c r="G1654" s="216">
        <v>81</v>
      </c>
    </row>
    <row r="1655" spans="1:7" ht="21" customHeight="1">
      <c r="A1655" s="216">
        <v>1674</v>
      </c>
      <c r="B1655" s="207" t="s">
        <v>4640</v>
      </c>
      <c r="C1655" s="207" t="s">
        <v>4641</v>
      </c>
      <c r="D1655" s="207"/>
      <c r="E1655" s="218" t="s">
        <v>4642</v>
      </c>
      <c r="F1655" s="216"/>
      <c r="G1655" s="216">
        <v>84</v>
      </c>
    </row>
    <row r="1656" spans="1:7" ht="21" customHeight="1">
      <c r="A1656" s="216">
        <v>1675</v>
      </c>
      <c r="B1656" s="207" t="s">
        <v>4643</v>
      </c>
      <c r="C1656" s="207" t="s">
        <v>4644</v>
      </c>
      <c r="D1656" s="207"/>
      <c r="E1656" s="218" t="s">
        <v>4645</v>
      </c>
      <c r="F1656" s="216"/>
      <c r="G1656" s="216">
        <v>81</v>
      </c>
    </row>
    <row r="1657" spans="1:7" ht="21" customHeight="1">
      <c r="A1657" s="216">
        <v>1676</v>
      </c>
      <c r="B1657" s="207" t="s">
        <v>4646</v>
      </c>
      <c r="C1657" s="207" t="s">
        <v>4647</v>
      </c>
      <c r="D1657" s="207"/>
      <c r="E1657" s="218" t="s">
        <v>4648</v>
      </c>
      <c r="F1657" s="216"/>
      <c r="G1657" s="216">
        <v>78</v>
      </c>
    </row>
    <row r="1658" spans="1:7" ht="21" customHeight="1">
      <c r="A1658" s="216">
        <v>1677</v>
      </c>
      <c r="B1658" s="207" t="s">
        <v>4649</v>
      </c>
      <c r="C1658" s="207" t="s">
        <v>4650</v>
      </c>
      <c r="D1658" s="207"/>
      <c r="E1658" s="218" t="s">
        <v>4651</v>
      </c>
      <c r="F1658" s="216"/>
      <c r="G1658" s="216">
        <v>84</v>
      </c>
    </row>
    <row r="1659" spans="1:7" ht="21" customHeight="1">
      <c r="A1659" s="216">
        <v>1678</v>
      </c>
      <c r="B1659" s="207" t="s">
        <v>4652</v>
      </c>
      <c r="C1659" s="218" t="s">
        <v>4653</v>
      </c>
      <c r="D1659" s="218"/>
      <c r="E1659" s="218"/>
      <c r="F1659" s="219" t="s">
        <v>582</v>
      </c>
      <c r="G1659" s="219" t="s">
        <v>582</v>
      </c>
    </row>
    <row r="1660" spans="1:7" ht="21" customHeight="1">
      <c r="A1660" s="216">
        <v>1679</v>
      </c>
      <c r="B1660" s="207" t="s">
        <v>4654</v>
      </c>
      <c r="C1660" s="207" t="s">
        <v>4655</v>
      </c>
      <c r="D1660" s="207"/>
      <c r="E1660" s="218" t="s">
        <v>4656</v>
      </c>
      <c r="F1660" s="216"/>
      <c r="G1660" s="216">
        <v>84</v>
      </c>
    </row>
    <row r="1661" spans="1:7" ht="21" customHeight="1">
      <c r="A1661" s="216">
        <v>1680</v>
      </c>
      <c r="B1661" s="207" t="s">
        <v>4657</v>
      </c>
      <c r="C1661" s="218" t="s">
        <v>4658</v>
      </c>
      <c r="D1661" s="218"/>
      <c r="E1661" s="218"/>
      <c r="F1661" s="219">
        <v>82</v>
      </c>
      <c r="G1661" s="219">
        <v>83</v>
      </c>
    </row>
    <row r="1662" spans="1:7" ht="21" customHeight="1">
      <c r="A1662" s="216">
        <v>1681</v>
      </c>
      <c r="B1662" s="207" t="s">
        <v>4659</v>
      </c>
      <c r="C1662" s="207" t="s">
        <v>4660</v>
      </c>
      <c r="D1662" s="207"/>
      <c r="E1662" s="218" t="s">
        <v>4661</v>
      </c>
      <c r="F1662" s="216"/>
      <c r="G1662" s="216">
        <v>84</v>
      </c>
    </row>
    <row r="1663" spans="1:7" ht="21" customHeight="1">
      <c r="A1663" s="216">
        <v>1682</v>
      </c>
      <c r="B1663" s="207" t="s">
        <v>4662</v>
      </c>
      <c r="C1663" s="207" t="s">
        <v>4663</v>
      </c>
      <c r="D1663" s="207"/>
      <c r="E1663" s="218" t="s">
        <v>4664</v>
      </c>
      <c r="F1663" s="216"/>
      <c r="G1663" s="216">
        <v>81</v>
      </c>
    </row>
    <row r="1664" spans="1:7" ht="21" customHeight="1">
      <c r="A1664" s="216">
        <v>1683</v>
      </c>
      <c r="B1664" s="207" t="s">
        <v>4665</v>
      </c>
      <c r="C1664" s="207" t="s">
        <v>4666</v>
      </c>
      <c r="D1664" s="207"/>
      <c r="E1664" s="218" t="s">
        <v>4667</v>
      </c>
      <c r="F1664" s="216"/>
      <c r="G1664" s="216">
        <v>84</v>
      </c>
    </row>
    <row r="1665" spans="1:7" ht="21" customHeight="1">
      <c r="A1665" s="216">
        <v>1684</v>
      </c>
      <c r="B1665" s="207" t="s">
        <v>4668</v>
      </c>
      <c r="C1665" s="207" t="s">
        <v>4669</v>
      </c>
      <c r="D1665" s="207"/>
      <c r="E1665" s="218" t="s">
        <v>4670</v>
      </c>
      <c r="F1665" s="216"/>
      <c r="G1665" s="216">
        <v>84</v>
      </c>
    </row>
    <row r="1666" spans="1:7" ht="21" customHeight="1">
      <c r="A1666" s="216">
        <v>1685</v>
      </c>
      <c r="B1666" s="207" t="s">
        <v>4671</v>
      </c>
      <c r="C1666" s="207" t="s">
        <v>4672</v>
      </c>
      <c r="D1666" s="207"/>
      <c r="E1666" s="218" t="s">
        <v>4673</v>
      </c>
      <c r="F1666" s="216"/>
      <c r="G1666" s="216">
        <v>84</v>
      </c>
    </row>
    <row r="1667" spans="1:7" ht="21" customHeight="1">
      <c r="A1667" s="216">
        <v>1686</v>
      </c>
      <c r="B1667" s="207" t="s">
        <v>4674</v>
      </c>
      <c r="C1667" s="207" t="s">
        <v>4675</v>
      </c>
      <c r="D1667" s="207"/>
      <c r="E1667" s="218" t="s">
        <v>4676</v>
      </c>
      <c r="F1667" s="216"/>
      <c r="G1667" s="216">
        <v>84</v>
      </c>
    </row>
    <row r="1668" spans="1:7" ht="21" customHeight="1">
      <c r="A1668" s="216">
        <v>1687</v>
      </c>
      <c r="B1668" s="207" t="s">
        <v>4677</v>
      </c>
      <c r="C1668" s="207" t="s">
        <v>4678</v>
      </c>
      <c r="D1668" s="207"/>
      <c r="E1668" s="218" t="s">
        <v>4679</v>
      </c>
      <c r="F1668" s="216"/>
      <c r="G1668" s="216">
        <v>84</v>
      </c>
    </row>
    <row r="1669" spans="1:7" ht="21" customHeight="1">
      <c r="A1669" s="216">
        <v>1688</v>
      </c>
      <c r="B1669" s="217" t="s">
        <v>4680</v>
      </c>
      <c r="C1669" s="218" t="s">
        <v>4681</v>
      </c>
      <c r="D1669" s="218"/>
      <c r="E1669" s="218"/>
      <c r="F1669" s="219"/>
      <c r="G1669" s="219"/>
    </row>
    <row r="1670" spans="1:7" ht="21" customHeight="1">
      <c r="A1670" s="216">
        <v>1689</v>
      </c>
      <c r="B1670" s="207" t="s">
        <v>4682</v>
      </c>
      <c r="C1670" s="218" t="s">
        <v>4683</v>
      </c>
      <c r="D1670" s="218"/>
      <c r="E1670" s="218"/>
      <c r="F1670" s="219">
        <v>60</v>
      </c>
      <c r="G1670" s="219">
        <v>60</v>
      </c>
    </row>
    <row r="1671" spans="1:7" ht="21" customHeight="1">
      <c r="A1671" s="216">
        <v>1690</v>
      </c>
      <c r="B1671" s="207" t="s">
        <v>4684</v>
      </c>
      <c r="C1671" s="218" t="s">
        <v>4685</v>
      </c>
      <c r="D1671" s="218"/>
      <c r="E1671" s="218"/>
      <c r="F1671" s="219">
        <v>60</v>
      </c>
      <c r="G1671" s="219">
        <v>60</v>
      </c>
    </row>
    <row r="1672" spans="1:7" ht="21" customHeight="1">
      <c r="A1672" s="216">
        <v>1691</v>
      </c>
      <c r="B1672" s="207" t="s">
        <v>4686</v>
      </c>
      <c r="C1672" s="207" t="s">
        <v>4687</v>
      </c>
      <c r="D1672" s="207"/>
      <c r="E1672" s="218" t="s">
        <v>4688</v>
      </c>
      <c r="F1672" s="216"/>
      <c r="G1672" s="216">
        <v>60</v>
      </c>
    </row>
    <row r="1673" spans="1:7" ht="21" customHeight="1">
      <c r="A1673" s="216">
        <v>1692</v>
      </c>
      <c r="B1673" s="217" t="s">
        <v>8528</v>
      </c>
      <c r="C1673" s="218" t="s">
        <v>4689</v>
      </c>
      <c r="D1673" s="218"/>
      <c r="E1673" s="218"/>
      <c r="F1673" s="219"/>
      <c r="G1673" s="219"/>
    </row>
    <row r="1674" spans="1:7" ht="21" customHeight="1">
      <c r="A1674" s="216">
        <v>1693</v>
      </c>
      <c r="B1674" s="207" t="s">
        <v>4690</v>
      </c>
      <c r="C1674" s="207" t="s">
        <v>4691</v>
      </c>
      <c r="D1674" s="207"/>
      <c r="E1674" s="218" t="s">
        <v>4692</v>
      </c>
      <c r="F1674" s="216"/>
      <c r="G1674" s="219">
        <v>18</v>
      </c>
    </row>
    <row r="1675" spans="1:7" ht="21" customHeight="1">
      <c r="A1675" s="216">
        <v>1694</v>
      </c>
      <c r="B1675" s="207" t="s">
        <v>4693</v>
      </c>
      <c r="C1675" s="207" t="s">
        <v>4694</v>
      </c>
      <c r="D1675" s="207"/>
      <c r="E1675" s="218" t="s">
        <v>4695</v>
      </c>
      <c r="F1675" s="216"/>
      <c r="G1675" s="216">
        <v>18</v>
      </c>
    </row>
    <row r="1676" spans="1:7" ht="21" customHeight="1">
      <c r="A1676" s="216">
        <v>1695</v>
      </c>
      <c r="B1676" s="207" t="s">
        <v>4696</v>
      </c>
      <c r="C1676" s="207" t="s">
        <v>4697</v>
      </c>
      <c r="D1676" s="207"/>
      <c r="E1676" s="218" t="s">
        <v>4698</v>
      </c>
      <c r="F1676" s="216"/>
      <c r="G1676" s="216">
        <v>18</v>
      </c>
    </row>
    <row r="1677" spans="1:7" ht="21" customHeight="1">
      <c r="A1677" s="216">
        <v>1696</v>
      </c>
      <c r="B1677" s="207" t="s">
        <v>4699</v>
      </c>
      <c r="C1677" s="221" t="s">
        <v>4700</v>
      </c>
      <c r="D1677" s="207"/>
      <c r="E1677" s="218"/>
      <c r="F1677" s="219" t="s">
        <v>379</v>
      </c>
      <c r="G1677" s="219" t="s">
        <v>381</v>
      </c>
    </row>
    <row r="1678" spans="1:7" ht="21" customHeight="1">
      <c r="A1678" s="216">
        <v>1697</v>
      </c>
      <c r="B1678" s="207" t="s">
        <v>8529</v>
      </c>
      <c r="C1678" s="207" t="s">
        <v>4701</v>
      </c>
      <c r="D1678" s="207"/>
      <c r="E1678" s="218" t="s">
        <v>4702</v>
      </c>
      <c r="F1678" s="216"/>
      <c r="G1678" s="216">
        <v>54</v>
      </c>
    </row>
    <row r="1679" spans="1:7" ht="21" customHeight="1">
      <c r="A1679" s="216">
        <v>1698</v>
      </c>
      <c r="B1679" s="207" t="s">
        <v>8530</v>
      </c>
      <c r="C1679" s="218" t="s">
        <v>4703</v>
      </c>
      <c r="D1679" s="218"/>
      <c r="E1679" s="218"/>
      <c r="F1679" s="219">
        <v>91</v>
      </c>
      <c r="G1679" s="219">
        <v>91</v>
      </c>
    </row>
    <row r="1680" spans="1:7" ht="21" customHeight="1">
      <c r="A1680" s="216">
        <v>1699</v>
      </c>
      <c r="B1680" s="207" t="s">
        <v>4704</v>
      </c>
      <c r="C1680" s="207" t="s">
        <v>4705</v>
      </c>
      <c r="D1680" s="207"/>
      <c r="E1680" s="218" t="s">
        <v>4706</v>
      </c>
      <c r="F1680" s="216"/>
      <c r="G1680" s="216">
        <v>90</v>
      </c>
    </row>
    <row r="1681" spans="1:7" ht="21" customHeight="1">
      <c r="A1681" s="216">
        <v>1700</v>
      </c>
      <c r="B1681" s="207" t="s">
        <v>4707</v>
      </c>
      <c r="C1681" s="207" t="s">
        <v>4708</v>
      </c>
      <c r="D1681" s="207"/>
      <c r="E1681" s="218" t="s">
        <v>4709</v>
      </c>
      <c r="F1681" s="216"/>
      <c r="G1681" s="216">
        <v>90</v>
      </c>
    </row>
    <row r="1682" spans="1:7" ht="21" customHeight="1">
      <c r="A1682" s="216">
        <v>1701</v>
      </c>
      <c r="B1682" s="207" t="s">
        <v>4710</v>
      </c>
      <c r="C1682" s="207" t="s">
        <v>4711</v>
      </c>
      <c r="D1682" s="207"/>
      <c r="E1682" s="218" t="s">
        <v>4712</v>
      </c>
      <c r="F1682" s="216"/>
      <c r="G1682" s="216">
        <v>90</v>
      </c>
    </row>
    <row r="1683" spans="1:7" ht="21" customHeight="1">
      <c r="A1683" s="216">
        <v>1702</v>
      </c>
      <c r="B1683" s="207" t="s">
        <v>4713</v>
      </c>
      <c r="C1683" s="207" t="s">
        <v>4714</v>
      </c>
      <c r="D1683" s="207"/>
      <c r="E1683" s="218" t="s">
        <v>4715</v>
      </c>
      <c r="F1683" s="216"/>
      <c r="G1683" s="216">
        <v>90</v>
      </c>
    </row>
    <row r="1684" spans="1:7" ht="21" customHeight="1">
      <c r="A1684" s="216">
        <v>1703</v>
      </c>
      <c r="B1684" s="207" t="s">
        <v>4716</v>
      </c>
      <c r="C1684" s="207" t="s">
        <v>4717</v>
      </c>
      <c r="D1684" s="207"/>
      <c r="E1684" s="218" t="s">
        <v>4718</v>
      </c>
      <c r="F1684" s="216"/>
      <c r="G1684" s="216">
        <v>90</v>
      </c>
    </row>
    <row r="1685" spans="1:7" ht="21" customHeight="1">
      <c r="A1685" s="216">
        <v>1704</v>
      </c>
      <c r="B1685" s="207" t="s">
        <v>4719</v>
      </c>
      <c r="C1685" s="207" t="s">
        <v>4720</v>
      </c>
      <c r="D1685" s="221" t="s">
        <v>4721</v>
      </c>
      <c r="E1685" s="218" t="s">
        <v>4722</v>
      </c>
      <c r="F1685" s="216"/>
      <c r="G1685" s="216">
        <v>86</v>
      </c>
    </row>
    <row r="1686" spans="1:7" ht="107.5">
      <c r="A1686" s="216">
        <v>1705</v>
      </c>
      <c r="B1686" s="207" t="s">
        <v>4723</v>
      </c>
      <c r="C1686" s="218" t="s">
        <v>4724</v>
      </c>
      <c r="D1686" s="218" t="s">
        <v>4725</v>
      </c>
      <c r="E1686" s="218"/>
      <c r="F1686" s="219">
        <v>85</v>
      </c>
      <c r="G1686" s="219">
        <v>86</v>
      </c>
    </row>
    <row r="1687" spans="1:7" ht="21" customHeight="1">
      <c r="A1687" s="216">
        <v>1706</v>
      </c>
      <c r="B1687" s="207" t="s">
        <v>4726</v>
      </c>
      <c r="C1687" s="207" t="s">
        <v>4727</v>
      </c>
      <c r="D1687" s="207"/>
      <c r="E1687" s="218" t="s">
        <v>4728</v>
      </c>
      <c r="F1687" s="216"/>
      <c r="G1687" s="216">
        <v>81</v>
      </c>
    </row>
    <row r="1688" spans="1:7" ht="21" customHeight="1">
      <c r="A1688" s="216">
        <v>1707</v>
      </c>
      <c r="B1688" s="207" t="s">
        <v>4729</v>
      </c>
      <c r="C1688" s="207" t="s">
        <v>4730</v>
      </c>
      <c r="D1688" s="207"/>
      <c r="E1688" s="218" t="s">
        <v>4731</v>
      </c>
      <c r="F1688" s="216"/>
      <c r="G1688" s="216">
        <v>90</v>
      </c>
    </row>
    <row r="1689" spans="1:7" ht="21" customHeight="1">
      <c r="A1689" s="216">
        <v>1708</v>
      </c>
      <c r="B1689" s="207" t="s">
        <v>4732</v>
      </c>
      <c r="C1689" s="207" t="s">
        <v>4733</v>
      </c>
      <c r="D1689" s="207"/>
      <c r="E1689" s="218" t="s">
        <v>4734</v>
      </c>
      <c r="F1689" s="216"/>
      <c r="G1689" s="216">
        <v>90</v>
      </c>
    </row>
    <row r="1690" spans="1:7" ht="21" customHeight="1">
      <c r="A1690" s="216">
        <v>1709</v>
      </c>
      <c r="B1690" s="207" t="s">
        <v>4735</v>
      </c>
      <c r="C1690" s="207" t="s">
        <v>4736</v>
      </c>
      <c r="D1690" s="207"/>
      <c r="E1690" s="218" t="s">
        <v>4737</v>
      </c>
      <c r="F1690" s="216"/>
      <c r="G1690" s="216">
        <v>81</v>
      </c>
    </row>
    <row r="1691" spans="1:7" ht="21" customHeight="1">
      <c r="A1691" s="216">
        <v>1710</v>
      </c>
      <c r="B1691" s="207" t="s">
        <v>4738</v>
      </c>
      <c r="C1691" s="207" t="s">
        <v>4739</v>
      </c>
      <c r="D1691" s="207"/>
      <c r="E1691" s="218" t="s">
        <v>4740</v>
      </c>
      <c r="F1691" s="216"/>
      <c r="G1691" s="216">
        <v>90</v>
      </c>
    </row>
    <row r="1692" spans="1:7" ht="21" customHeight="1">
      <c r="A1692" s="216">
        <v>1711</v>
      </c>
      <c r="B1692" s="207" t="s">
        <v>4741</v>
      </c>
      <c r="C1692" s="207" t="s">
        <v>4742</v>
      </c>
      <c r="D1692" s="207"/>
      <c r="E1692" s="218" t="s">
        <v>4743</v>
      </c>
      <c r="F1692" s="216"/>
      <c r="G1692" s="216">
        <v>90</v>
      </c>
    </row>
    <row r="1693" spans="1:7" ht="21" customHeight="1">
      <c r="A1693" s="216">
        <v>1712</v>
      </c>
      <c r="B1693" s="207" t="s">
        <v>4744</v>
      </c>
      <c r="C1693" s="207" t="s">
        <v>4745</v>
      </c>
      <c r="D1693" s="221" t="s">
        <v>4721</v>
      </c>
      <c r="E1693" s="218" t="s">
        <v>4746</v>
      </c>
      <c r="F1693" s="216"/>
      <c r="G1693" s="216">
        <v>86</v>
      </c>
    </row>
    <row r="1694" spans="1:7" ht="21" customHeight="1">
      <c r="A1694" s="216">
        <v>1713</v>
      </c>
      <c r="B1694" s="207" t="s">
        <v>4747</v>
      </c>
      <c r="C1694" s="207" t="s">
        <v>4748</v>
      </c>
      <c r="D1694" s="207"/>
      <c r="E1694" s="218" t="s">
        <v>4749</v>
      </c>
      <c r="F1694" s="216"/>
      <c r="G1694" s="216">
        <v>90</v>
      </c>
    </row>
    <row r="1695" spans="1:7" ht="21" customHeight="1">
      <c r="A1695" s="216">
        <v>1714</v>
      </c>
      <c r="B1695" s="207" t="s">
        <v>4750</v>
      </c>
      <c r="C1695" s="207" t="s">
        <v>4751</v>
      </c>
      <c r="D1695" s="207"/>
      <c r="E1695" s="218" t="s">
        <v>4752</v>
      </c>
      <c r="F1695" s="216"/>
      <c r="G1695" s="216">
        <v>81</v>
      </c>
    </row>
    <row r="1696" spans="1:7" ht="21" customHeight="1">
      <c r="A1696" s="216">
        <v>1715</v>
      </c>
      <c r="B1696" s="207" t="s">
        <v>8531</v>
      </c>
      <c r="C1696" s="207" t="s">
        <v>4753</v>
      </c>
      <c r="D1696" s="207"/>
      <c r="E1696" s="218" t="s">
        <v>4754</v>
      </c>
      <c r="F1696" s="216"/>
      <c r="G1696" s="216">
        <v>55</v>
      </c>
    </row>
    <row r="1697" spans="1:7" ht="21" customHeight="1">
      <c r="A1697" s="216">
        <v>1716</v>
      </c>
      <c r="B1697" s="207" t="s">
        <v>4755</v>
      </c>
      <c r="C1697" s="207" t="s">
        <v>4756</v>
      </c>
      <c r="D1697" s="207"/>
      <c r="E1697" s="218" t="s">
        <v>4757</v>
      </c>
      <c r="F1697" s="216"/>
      <c r="G1697" s="216">
        <v>90</v>
      </c>
    </row>
    <row r="1698" spans="1:7" ht="21" customHeight="1">
      <c r="A1698" s="216">
        <v>1717</v>
      </c>
      <c r="B1698" s="207" t="s">
        <v>4758</v>
      </c>
      <c r="C1698" s="207" t="s">
        <v>4759</v>
      </c>
      <c r="D1698" s="207"/>
      <c r="E1698" s="218" t="s">
        <v>4760</v>
      </c>
      <c r="F1698" s="216"/>
      <c r="G1698" s="216">
        <v>90</v>
      </c>
    </row>
    <row r="1699" spans="1:7" ht="21" customHeight="1">
      <c r="A1699" s="216">
        <v>1718</v>
      </c>
      <c r="B1699" s="207" t="s">
        <v>4761</v>
      </c>
      <c r="C1699" s="207" t="s">
        <v>4762</v>
      </c>
      <c r="D1699" s="207"/>
      <c r="E1699" s="218" t="s">
        <v>4763</v>
      </c>
      <c r="F1699" s="216"/>
      <c r="G1699" s="216">
        <v>84</v>
      </c>
    </row>
    <row r="1700" spans="1:7" ht="21" customHeight="1">
      <c r="A1700" s="216">
        <v>1719</v>
      </c>
      <c r="B1700" s="207" t="s">
        <v>4764</v>
      </c>
      <c r="C1700" s="207" t="s">
        <v>4765</v>
      </c>
      <c r="D1700" s="207"/>
      <c r="E1700" s="218" t="s">
        <v>4766</v>
      </c>
      <c r="F1700" s="216"/>
      <c r="G1700" s="216">
        <v>90</v>
      </c>
    </row>
    <row r="1701" spans="1:7" ht="21" customHeight="1">
      <c r="A1701" s="216">
        <v>1720</v>
      </c>
      <c r="B1701" s="207" t="s">
        <v>4767</v>
      </c>
      <c r="C1701" s="207" t="s">
        <v>4768</v>
      </c>
      <c r="D1701" s="207"/>
      <c r="E1701" s="218" t="s">
        <v>4769</v>
      </c>
      <c r="F1701" s="216"/>
      <c r="G1701" s="216">
        <v>90</v>
      </c>
    </row>
    <row r="1702" spans="1:7" ht="21" customHeight="1">
      <c r="A1702" s="216">
        <v>1721</v>
      </c>
      <c r="B1702" s="207" t="s">
        <v>4770</v>
      </c>
      <c r="C1702" s="207" t="s">
        <v>4771</v>
      </c>
      <c r="D1702" s="207"/>
      <c r="E1702" s="218" t="s">
        <v>4772</v>
      </c>
      <c r="F1702" s="216"/>
      <c r="G1702" s="216">
        <v>90</v>
      </c>
    </row>
    <row r="1703" spans="1:7" ht="21" customHeight="1">
      <c r="A1703" s="216">
        <v>1722</v>
      </c>
      <c r="B1703" s="207" t="s">
        <v>4773</v>
      </c>
      <c r="C1703" s="207" t="s">
        <v>4774</v>
      </c>
      <c r="D1703" s="207"/>
      <c r="E1703" s="218" t="s">
        <v>4775</v>
      </c>
      <c r="F1703" s="216"/>
      <c r="G1703" s="216">
        <v>90</v>
      </c>
    </row>
    <row r="1704" spans="1:7" ht="21" customHeight="1">
      <c r="A1704" s="216">
        <v>1723</v>
      </c>
      <c r="B1704" s="207" t="s">
        <v>8532</v>
      </c>
      <c r="C1704" s="218" t="s">
        <v>4776</v>
      </c>
      <c r="D1704" s="218"/>
      <c r="E1704" s="218"/>
      <c r="F1704" s="219">
        <v>111</v>
      </c>
      <c r="G1704" s="219" t="s">
        <v>54</v>
      </c>
    </row>
    <row r="1705" spans="1:7" ht="21" customHeight="1">
      <c r="A1705" s="216">
        <v>1724</v>
      </c>
      <c r="B1705" s="207" t="s">
        <v>4777</v>
      </c>
      <c r="C1705" s="207" t="s">
        <v>4778</v>
      </c>
      <c r="D1705" s="207"/>
      <c r="E1705" s="218" t="s">
        <v>4779</v>
      </c>
      <c r="F1705" s="216"/>
      <c r="G1705" s="216">
        <v>117</v>
      </c>
    </row>
    <row r="1706" spans="1:7" ht="21" customHeight="1">
      <c r="A1706" s="216">
        <v>1725</v>
      </c>
      <c r="B1706" s="207" t="s">
        <v>4780</v>
      </c>
      <c r="C1706" s="218" t="s">
        <v>4781</v>
      </c>
      <c r="D1706" s="218"/>
      <c r="E1706" s="218"/>
      <c r="F1706" s="219">
        <v>117</v>
      </c>
      <c r="G1706" s="219">
        <v>117</v>
      </c>
    </row>
    <row r="1707" spans="1:7" ht="21" customHeight="1">
      <c r="A1707" s="216">
        <v>1726</v>
      </c>
      <c r="B1707" s="207" t="s">
        <v>4782</v>
      </c>
      <c r="C1707" s="207" t="s">
        <v>4783</v>
      </c>
      <c r="D1707" s="207"/>
      <c r="E1707" s="221" t="s">
        <v>4784</v>
      </c>
      <c r="F1707" s="216"/>
      <c r="G1707" s="216" t="s">
        <v>380</v>
      </c>
    </row>
    <row r="1708" spans="1:7" ht="21" customHeight="1">
      <c r="A1708" s="216">
        <v>1727</v>
      </c>
      <c r="B1708" s="207" t="s">
        <v>8533</v>
      </c>
      <c r="C1708" s="207" t="s">
        <v>4785</v>
      </c>
      <c r="D1708" s="207"/>
      <c r="E1708" s="218" t="s">
        <v>4786</v>
      </c>
      <c r="F1708" s="216"/>
      <c r="G1708" s="216">
        <v>59</v>
      </c>
    </row>
    <row r="1709" spans="1:7" ht="21" customHeight="1">
      <c r="A1709" s="216">
        <v>1728</v>
      </c>
      <c r="B1709" s="217" t="s">
        <v>4787</v>
      </c>
      <c r="C1709" s="207" t="s">
        <v>4788</v>
      </c>
      <c r="D1709" s="207"/>
      <c r="E1709" s="218" t="s">
        <v>4789</v>
      </c>
      <c r="F1709" s="216"/>
      <c r="G1709" s="219" t="s">
        <v>380</v>
      </c>
    </row>
    <row r="1710" spans="1:7" ht="21" customHeight="1">
      <c r="A1710" s="216">
        <v>1729</v>
      </c>
      <c r="B1710" s="207" t="s">
        <v>4790</v>
      </c>
      <c r="C1710" s="207" t="s">
        <v>4791</v>
      </c>
      <c r="D1710" s="207"/>
      <c r="E1710" s="218" t="s">
        <v>4792</v>
      </c>
      <c r="F1710" s="216"/>
      <c r="G1710" s="216">
        <v>54</v>
      </c>
    </row>
    <row r="1711" spans="1:7" ht="21" customHeight="1">
      <c r="A1711" s="216">
        <v>1730</v>
      </c>
      <c r="B1711" s="217" t="s">
        <v>8534</v>
      </c>
      <c r="C1711" s="218" t="s">
        <v>4793</v>
      </c>
      <c r="D1711" s="218"/>
      <c r="E1711" s="218"/>
      <c r="F1711" s="219"/>
      <c r="G1711" s="219"/>
    </row>
    <row r="1712" spans="1:7" ht="21" customHeight="1">
      <c r="A1712" s="216">
        <v>1731</v>
      </c>
      <c r="B1712" s="207" t="s">
        <v>4794</v>
      </c>
      <c r="C1712" s="207" t="s">
        <v>4795</v>
      </c>
      <c r="D1712" s="207"/>
      <c r="E1712" s="218" t="s">
        <v>4796</v>
      </c>
      <c r="F1712" s="216"/>
      <c r="G1712" s="216">
        <v>117</v>
      </c>
    </row>
    <row r="1713" spans="1:7" ht="21" customHeight="1">
      <c r="A1713" s="216">
        <v>1732</v>
      </c>
      <c r="B1713" s="207" t="s">
        <v>4797</v>
      </c>
      <c r="C1713" s="207" t="s">
        <v>4798</v>
      </c>
      <c r="D1713" s="207"/>
      <c r="E1713" s="218" t="s">
        <v>4799</v>
      </c>
      <c r="F1713" s="216"/>
      <c r="G1713" s="216">
        <v>117</v>
      </c>
    </row>
    <row r="1714" spans="1:7" ht="21" customHeight="1">
      <c r="A1714" s="216">
        <v>1733</v>
      </c>
      <c r="B1714" s="207" t="s">
        <v>4800</v>
      </c>
      <c r="C1714" s="207" t="s">
        <v>4801</v>
      </c>
      <c r="D1714" s="207"/>
      <c r="E1714" s="218" t="s">
        <v>4802</v>
      </c>
      <c r="F1714" s="216"/>
      <c r="G1714" s="216">
        <v>117</v>
      </c>
    </row>
    <row r="1715" spans="1:7" ht="21" customHeight="1">
      <c r="A1715" s="216">
        <v>1734</v>
      </c>
      <c r="B1715" s="207" t="s">
        <v>4803</v>
      </c>
      <c r="C1715" s="207" t="s">
        <v>4804</v>
      </c>
      <c r="D1715" s="207"/>
      <c r="E1715" s="218" t="s">
        <v>4805</v>
      </c>
      <c r="F1715" s="216"/>
      <c r="G1715" s="216">
        <v>117</v>
      </c>
    </row>
    <row r="1716" spans="1:7" ht="21" customHeight="1">
      <c r="A1716" s="216">
        <v>1735</v>
      </c>
      <c r="B1716" s="207" t="s">
        <v>4806</v>
      </c>
      <c r="C1716" s="207" t="s">
        <v>4807</v>
      </c>
      <c r="D1716" s="207"/>
      <c r="E1716" s="218" t="s">
        <v>4808</v>
      </c>
      <c r="F1716" s="216"/>
      <c r="G1716" s="216">
        <v>117</v>
      </c>
    </row>
    <row r="1717" spans="1:7" ht="21" customHeight="1">
      <c r="A1717" s="216">
        <v>1736</v>
      </c>
      <c r="B1717" s="207" t="s">
        <v>4809</v>
      </c>
      <c r="C1717" s="207" t="s">
        <v>4810</v>
      </c>
      <c r="D1717" s="207"/>
      <c r="E1717" s="218" t="s">
        <v>4811</v>
      </c>
      <c r="F1717" s="216"/>
      <c r="G1717" s="216">
        <v>117</v>
      </c>
    </row>
    <row r="1718" spans="1:7" ht="21" customHeight="1">
      <c r="A1718" s="216">
        <v>1737</v>
      </c>
      <c r="B1718" s="207" t="s">
        <v>4812</v>
      </c>
      <c r="C1718" s="218" t="s">
        <v>4812</v>
      </c>
      <c r="D1718" s="218" t="s">
        <v>4813</v>
      </c>
      <c r="E1718" s="218"/>
      <c r="F1718" s="219">
        <v>117</v>
      </c>
      <c r="G1718" s="219">
        <v>117</v>
      </c>
    </row>
    <row r="1719" spans="1:7">
      <c r="A1719" s="216">
        <v>1738</v>
      </c>
      <c r="B1719" s="207" t="s">
        <v>4816</v>
      </c>
      <c r="C1719" s="207" t="s">
        <v>4814</v>
      </c>
      <c r="D1719" s="207"/>
      <c r="E1719" s="218" t="s">
        <v>4815</v>
      </c>
      <c r="F1719" s="216"/>
      <c r="G1719" s="216">
        <v>117</v>
      </c>
    </row>
    <row r="1720" spans="1:7" ht="21" customHeight="1">
      <c r="A1720" s="216">
        <v>1740</v>
      </c>
      <c r="B1720" s="207" t="s">
        <v>4817</v>
      </c>
      <c r="C1720" s="218" t="s">
        <v>4818</v>
      </c>
      <c r="D1720" s="218"/>
      <c r="E1720" s="218"/>
      <c r="F1720" s="219">
        <v>117</v>
      </c>
      <c r="G1720" s="219">
        <v>117</v>
      </c>
    </row>
    <row r="1721" spans="1:7">
      <c r="A1721" s="216">
        <v>1741</v>
      </c>
      <c r="B1721" s="207" t="s">
        <v>8535</v>
      </c>
      <c r="C1721" s="218" t="s">
        <v>4819</v>
      </c>
      <c r="D1721" s="218"/>
      <c r="E1721" s="218"/>
      <c r="F1721" s="219" t="s">
        <v>379</v>
      </c>
      <c r="G1721" s="219" t="s">
        <v>381</v>
      </c>
    </row>
    <row r="1722" spans="1:7">
      <c r="A1722" s="216">
        <v>1742</v>
      </c>
      <c r="B1722" s="217" t="s">
        <v>8536</v>
      </c>
      <c r="C1722" s="218" t="s">
        <v>4820</v>
      </c>
      <c r="D1722" s="218"/>
      <c r="E1722" s="218"/>
      <c r="F1722" s="219"/>
      <c r="G1722" s="219"/>
    </row>
    <row r="1723" spans="1:7">
      <c r="A1723" s="216">
        <v>1743</v>
      </c>
      <c r="B1723" s="207" t="s">
        <v>4821</v>
      </c>
      <c r="C1723" s="218" t="s">
        <v>4822</v>
      </c>
      <c r="D1723" s="218" t="s">
        <v>4823</v>
      </c>
      <c r="E1723" s="218"/>
      <c r="F1723" s="219">
        <v>91</v>
      </c>
      <c r="G1723" s="219">
        <v>91</v>
      </c>
    </row>
    <row r="1724" spans="1:7" ht="21" customHeight="1">
      <c r="A1724" s="216">
        <v>1744</v>
      </c>
      <c r="B1724" s="217" t="s">
        <v>8537</v>
      </c>
      <c r="C1724" s="218" t="s">
        <v>4824</v>
      </c>
      <c r="D1724" s="218"/>
      <c r="E1724" s="218"/>
      <c r="F1724" s="216"/>
      <c r="G1724" s="216"/>
    </row>
    <row r="1725" spans="1:7">
      <c r="A1725" s="216">
        <v>1745</v>
      </c>
      <c r="B1725" s="207" t="s">
        <v>4825</v>
      </c>
      <c r="C1725" s="207" t="s">
        <v>4826</v>
      </c>
      <c r="D1725" s="207"/>
      <c r="E1725" s="218" t="s">
        <v>4827</v>
      </c>
      <c r="F1725" s="216"/>
      <c r="G1725" s="216">
        <v>90</v>
      </c>
    </row>
    <row r="1726" spans="1:7" ht="22.5" customHeight="1">
      <c r="A1726" s="216">
        <v>1746</v>
      </c>
      <c r="B1726" s="217" t="s">
        <v>4829</v>
      </c>
      <c r="C1726" s="218" t="s">
        <v>4828</v>
      </c>
      <c r="D1726" s="218"/>
      <c r="E1726" s="218"/>
      <c r="F1726" s="219"/>
      <c r="G1726" s="219"/>
    </row>
    <row r="1727" spans="1:7" ht="21" customHeight="1">
      <c r="A1727" s="216">
        <v>1748</v>
      </c>
      <c r="B1727" s="207" t="s">
        <v>4830</v>
      </c>
      <c r="C1727" s="207" t="s">
        <v>4831</v>
      </c>
      <c r="D1727" s="207"/>
      <c r="E1727" s="218" t="s">
        <v>4832</v>
      </c>
      <c r="F1727" s="216"/>
      <c r="G1727" s="216">
        <v>18</v>
      </c>
    </row>
    <row r="1728" spans="1:7">
      <c r="A1728" s="216">
        <v>1749</v>
      </c>
      <c r="B1728" s="207" t="s">
        <v>4833</v>
      </c>
      <c r="C1728" s="207" t="s">
        <v>4834</v>
      </c>
      <c r="D1728" s="207"/>
      <c r="E1728" s="218" t="s">
        <v>4835</v>
      </c>
      <c r="F1728" s="216"/>
      <c r="G1728" s="219" t="s">
        <v>380</v>
      </c>
    </row>
    <row r="1729" spans="1:7">
      <c r="A1729" s="216">
        <v>1750</v>
      </c>
      <c r="B1729" s="217" t="s">
        <v>8538</v>
      </c>
      <c r="C1729" s="218" t="s">
        <v>4836</v>
      </c>
      <c r="D1729" s="218"/>
      <c r="E1729" s="218"/>
      <c r="F1729" s="219"/>
      <c r="G1729" s="219"/>
    </row>
    <row r="1730" spans="1:7">
      <c r="A1730" s="216">
        <v>1751</v>
      </c>
      <c r="B1730" s="207" t="s">
        <v>4837</v>
      </c>
      <c r="C1730" s="207" t="s">
        <v>4838</v>
      </c>
      <c r="D1730" s="207"/>
      <c r="E1730" s="218" t="s">
        <v>4839</v>
      </c>
      <c r="F1730" s="216"/>
      <c r="G1730" s="216" t="s">
        <v>380</v>
      </c>
    </row>
    <row r="1731" spans="1:7">
      <c r="A1731" s="216">
        <v>1752</v>
      </c>
      <c r="B1731" s="207" t="s">
        <v>4840</v>
      </c>
      <c r="C1731" s="207" t="s">
        <v>4841</v>
      </c>
      <c r="D1731" s="207"/>
      <c r="E1731" s="218" t="s">
        <v>4842</v>
      </c>
      <c r="F1731" s="216"/>
      <c r="G1731" s="216">
        <v>78</v>
      </c>
    </row>
    <row r="1732" spans="1:7">
      <c r="A1732" s="216">
        <v>1753</v>
      </c>
      <c r="B1732" s="217" t="s">
        <v>8539</v>
      </c>
      <c r="C1732" s="218" t="s">
        <v>4843</v>
      </c>
      <c r="D1732" s="218"/>
      <c r="E1732" s="218"/>
      <c r="F1732" s="219"/>
      <c r="G1732" s="219"/>
    </row>
    <row r="1733" spans="1:7" ht="21" customHeight="1">
      <c r="A1733" s="216">
        <v>1754</v>
      </c>
      <c r="B1733" s="207" t="s">
        <v>4844</v>
      </c>
      <c r="C1733" s="207" t="s">
        <v>4845</v>
      </c>
      <c r="D1733" s="207"/>
      <c r="E1733" s="218" t="s">
        <v>4846</v>
      </c>
      <c r="F1733" s="216"/>
      <c r="G1733" s="216">
        <v>90</v>
      </c>
    </row>
    <row r="1734" spans="1:7">
      <c r="A1734" s="216">
        <v>1755</v>
      </c>
      <c r="B1734" s="207" t="s">
        <v>4847</v>
      </c>
      <c r="C1734" s="207" t="s">
        <v>4848</v>
      </c>
      <c r="D1734" s="207"/>
      <c r="E1734" s="218" t="s">
        <v>4849</v>
      </c>
      <c r="F1734" s="216"/>
      <c r="G1734" s="216">
        <v>91</v>
      </c>
    </row>
    <row r="1735" spans="1:7">
      <c r="A1735" s="216">
        <v>1756</v>
      </c>
      <c r="B1735" s="207" t="s">
        <v>4850</v>
      </c>
      <c r="C1735" s="218" t="s">
        <v>4851</v>
      </c>
      <c r="D1735" s="218" t="s">
        <v>4852</v>
      </c>
      <c r="E1735" s="218"/>
      <c r="F1735" s="219">
        <v>91</v>
      </c>
      <c r="G1735" s="219">
        <v>91</v>
      </c>
    </row>
    <row r="1736" spans="1:7">
      <c r="A1736" s="216">
        <v>1757</v>
      </c>
      <c r="B1736" s="207" t="s">
        <v>4853</v>
      </c>
      <c r="C1736" s="207" t="s">
        <v>4854</v>
      </c>
      <c r="D1736" s="207"/>
      <c r="E1736" s="218" t="s">
        <v>4855</v>
      </c>
      <c r="F1736" s="216"/>
      <c r="G1736" s="216">
        <v>91</v>
      </c>
    </row>
    <row r="1737" spans="1:7">
      <c r="A1737" s="216">
        <v>1758</v>
      </c>
      <c r="B1737" s="207" t="s">
        <v>4856</v>
      </c>
      <c r="C1737" s="207" t="s">
        <v>4857</v>
      </c>
      <c r="D1737" s="207"/>
      <c r="E1737" s="218" t="s">
        <v>4858</v>
      </c>
      <c r="F1737" s="216"/>
      <c r="G1737" s="216">
        <v>114</v>
      </c>
    </row>
    <row r="1738" spans="1:7">
      <c r="A1738" s="216">
        <v>1759</v>
      </c>
      <c r="B1738" s="207" t="s">
        <v>4859</v>
      </c>
      <c r="C1738" s="207" t="s">
        <v>4860</v>
      </c>
      <c r="D1738" s="207"/>
      <c r="E1738" s="218" t="s">
        <v>4861</v>
      </c>
      <c r="F1738" s="216"/>
      <c r="G1738" s="216">
        <v>114</v>
      </c>
    </row>
    <row r="1739" spans="1:7">
      <c r="A1739" s="216">
        <v>1760</v>
      </c>
      <c r="B1739" s="207" t="s">
        <v>4862</v>
      </c>
      <c r="C1739" s="207" t="s">
        <v>4863</v>
      </c>
      <c r="D1739" s="207"/>
      <c r="E1739" s="218" t="s">
        <v>4864</v>
      </c>
      <c r="F1739" s="216"/>
      <c r="G1739" s="216">
        <v>90</v>
      </c>
    </row>
    <row r="1740" spans="1:7">
      <c r="A1740" s="216">
        <v>1761</v>
      </c>
      <c r="B1740" s="207" t="s">
        <v>4865</v>
      </c>
      <c r="C1740" s="207" t="s">
        <v>4866</v>
      </c>
      <c r="D1740" s="207"/>
      <c r="E1740" s="218" t="s">
        <v>4867</v>
      </c>
      <c r="F1740" s="216"/>
      <c r="G1740" s="216">
        <v>114</v>
      </c>
    </row>
    <row r="1741" spans="1:7">
      <c r="A1741" s="216">
        <v>1762</v>
      </c>
      <c r="B1741" s="207" t="s">
        <v>4868</v>
      </c>
      <c r="C1741" s="207" t="s">
        <v>4869</v>
      </c>
      <c r="D1741" s="207"/>
      <c r="E1741" s="218" t="s">
        <v>4870</v>
      </c>
      <c r="F1741" s="216"/>
      <c r="G1741" s="216">
        <v>91</v>
      </c>
    </row>
    <row r="1742" spans="1:7">
      <c r="A1742" s="216">
        <v>1763</v>
      </c>
      <c r="B1742" s="207" t="s">
        <v>4871</v>
      </c>
      <c r="C1742" s="218" t="s">
        <v>4872</v>
      </c>
      <c r="D1742" s="218"/>
      <c r="E1742" s="218"/>
      <c r="F1742" s="219">
        <v>114</v>
      </c>
      <c r="G1742" s="219">
        <v>114</v>
      </c>
    </row>
    <row r="1743" spans="1:7">
      <c r="A1743" s="216">
        <v>1764</v>
      </c>
      <c r="B1743" s="207" t="s">
        <v>4873</v>
      </c>
      <c r="C1743" s="218" t="s">
        <v>4874</v>
      </c>
      <c r="D1743" s="218"/>
      <c r="E1743" s="218" t="s">
        <v>4875</v>
      </c>
      <c r="F1743" s="219"/>
      <c r="G1743" s="219" t="s">
        <v>380</v>
      </c>
    </row>
    <row r="1744" spans="1:7" ht="21" customHeight="1">
      <c r="A1744" s="216">
        <v>1765</v>
      </c>
      <c r="B1744" s="217" t="s">
        <v>4876</v>
      </c>
      <c r="C1744" s="218" t="s">
        <v>4877</v>
      </c>
      <c r="D1744" s="218"/>
      <c r="E1744" s="218"/>
      <c r="F1744" s="219"/>
      <c r="G1744" s="219"/>
    </row>
    <row r="1745" spans="1:7">
      <c r="A1745" s="216">
        <v>1767</v>
      </c>
      <c r="B1745" s="207" t="s">
        <v>4878</v>
      </c>
      <c r="C1745" s="207" t="s">
        <v>4879</v>
      </c>
      <c r="D1745" s="207"/>
      <c r="E1745" s="218" t="s">
        <v>4880</v>
      </c>
      <c r="F1745" s="216"/>
      <c r="G1745" s="216">
        <v>114</v>
      </c>
    </row>
    <row r="1746" spans="1:7">
      <c r="A1746" s="216">
        <v>1768</v>
      </c>
      <c r="B1746" s="207" t="s">
        <v>4881</v>
      </c>
      <c r="C1746" s="207" t="s">
        <v>4882</v>
      </c>
      <c r="D1746" s="207"/>
      <c r="E1746" s="218" t="s">
        <v>4883</v>
      </c>
      <c r="F1746" s="216"/>
      <c r="G1746" s="216">
        <v>18</v>
      </c>
    </row>
    <row r="1747" spans="1:7">
      <c r="A1747" s="216">
        <v>1769</v>
      </c>
      <c r="B1747" s="207" t="s">
        <v>4884</v>
      </c>
      <c r="C1747" s="218" t="s">
        <v>4885</v>
      </c>
      <c r="D1747" s="218" t="s">
        <v>4886</v>
      </c>
      <c r="E1747" s="218"/>
      <c r="F1747" s="219">
        <v>114</v>
      </c>
      <c r="G1747" s="219">
        <v>114</v>
      </c>
    </row>
    <row r="1748" spans="1:7">
      <c r="A1748" s="216">
        <v>1770</v>
      </c>
      <c r="B1748" s="207" t="s">
        <v>4887</v>
      </c>
      <c r="C1748" s="207" t="s">
        <v>4888</v>
      </c>
      <c r="D1748" s="207"/>
      <c r="E1748" s="218" t="s">
        <v>4889</v>
      </c>
      <c r="F1748" s="216"/>
      <c r="G1748" s="216">
        <v>114</v>
      </c>
    </row>
    <row r="1749" spans="1:7">
      <c r="A1749" s="216">
        <v>1771</v>
      </c>
      <c r="B1749" s="207" t="s">
        <v>4890</v>
      </c>
      <c r="C1749" s="207" t="s">
        <v>4891</v>
      </c>
      <c r="D1749" s="207"/>
      <c r="E1749" s="218" t="s">
        <v>4892</v>
      </c>
      <c r="F1749" s="216"/>
      <c r="G1749" s="216">
        <v>78</v>
      </c>
    </row>
    <row r="1750" spans="1:7">
      <c r="A1750" s="216">
        <v>1772</v>
      </c>
      <c r="B1750" s="207" t="s">
        <v>4893</v>
      </c>
      <c r="C1750" s="207" t="s">
        <v>4894</v>
      </c>
      <c r="D1750" s="207"/>
      <c r="E1750" s="218" t="s">
        <v>4895</v>
      </c>
      <c r="F1750" s="216"/>
      <c r="G1750" s="216">
        <v>114</v>
      </c>
    </row>
    <row r="1751" spans="1:7">
      <c r="A1751" s="216">
        <v>1773</v>
      </c>
      <c r="B1751" s="217" t="s">
        <v>4896</v>
      </c>
      <c r="C1751" s="218" t="s">
        <v>4897</v>
      </c>
      <c r="D1751" s="218"/>
      <c r="E1751" s="218"/>
      <c r="F1751" s="219"/>
      <c r="G1751" s="219"/>
    </row>
    <row r="1752" spans="1:7">
      <c r="A1752" s="216">
        <v>1774</v>
      </c>
      <c r="B1752" s="207" t="s">
        <v>4898</v>
      </c>
      <c r="C1752" s="207" t="s">
        <v>4899</v>
      </c>
      <c r="D1752" s="207"/>
      <c r="E1752" s="218" t="s">
        <v>4900</v>
      </c>
      <c r="F1752" s="216"/>
      <c r="G1752" s="216">
        <v>117</v>
      </c>
    </row>
    <row r="1753" spans="1:7">
      <c r="A1753" s="216">
        <v>1775</v>
      </c>
      <c r="B1753" s="217" t="s">
        <v>8540</v>
      </c>
      <c r="C1753" s="218" t="s">
        <v>4901</v>
      </c>
      <c r="D1753" s="218"/>
      <c r="E1753" s="218"/>
      <c r="F1753" s="219"/>
      <c r="G1753" s="219"/>
    </row>
    <row r="1754" spans="1:7" ht="22.5" customHeight="1">
      <c r="A1754" s="216">
        <v>1776</v>
      </c>
      <c r="B1754" s="207" t="s">
        <v>4902</v>
      </c>
      <c r="C1754" s="207" t="s">
        <v>4903</v>
      </c>
      <c r="D1754" s="207"/>
      <c r="E1754" s="218" t="s">
        <v>4904</v>
      </c>
      <c r="F1754" s="216"/>
      <c r="G1754" s="216">
        <v>55</v>
      </c>
    </row>
    <row r="1755" spans="1:7">
      <c r="A1755" s="216">
        <v>1777</v>
      </c>
      <c r="B1755" s="207" t="s">
        <v>4905</v>
      </c>
      <c r="C1755" s="218" t="s">
        <v>4906</v>
      </c>
      <c r="D1755" s="218"/>
      <c r="E1755" s="218"/>
      <c r="F1755" s="219">
        <v>117</v>
      </c>
      <c r="G1755" s="219">
        <v>117</v>
      </c>
    </row>
    <row r="1756" spans="1:7">
      <c r="A1756" s="216">
        <v>1778</v>
      </c>
      <c r="B1756" s="207" t="s">
        <v>4907</v>
      </c>
      <c r="C1756" s="207" t="s">
        <v>4908</v>
      </c>
      <c r="D1756" s="207"/>
      <c r="E1756" s="218" t="s">
        <v>4909</v>
      </c>
      <c r="F1756" s="216"/>
      <c r="G1756" s="216">
        <v>117</v>
      </c>
    </row>
    <row r="1757" spans="1:7">
      <c r="A1757" s="216">
        <v>1779</v>
      </c>
      <c r="B1757" s="207" t="s">
        <v>485</v>
      </c>
      <c r="C1757" s="218" t="s">
        <v>482</v>
      </c>
      <c r="D1757" s="218"/>
      <c r="E1757" s="218"/>
      <c r="F1757" s="219" t="s">
        <v>382</v>
      </c>
      <c r="G1757" s="219" t="s">
        <v>383</v>
      </c>
    </row>
    <row r="1758" spans="1:7">
      <c r="A1758" s="216">
        <v>1780</v>
      </c>
      <c r="B1758" s="207" t="s">
        <v>4910</v>
      </c>
      <c r="C1758" s="207" t="s">
        <v>4911</v>
      </c>
      <c r="D1758" s="207"/>
      <c r="E1758" s="218" t="s">
        <v>4912</v>
      </c>
      <c r="F1758" s="216"/>
      <c r="G1758" s="216">
        <v>48</v>
      </c>
    </row>
    <row r="1759" spans="1:7">
      <c r="A1759" s="216">
        <v>1781</v>
      </c>
      <c r="B1759" s="207" t="s">
        <v>4913</v>
      </c>
      <c r="C1759" s="207" t="s">
        <v>4914</v>
      </c>
      <c r="D1759" s="207"/>
      <c r="E1759" s="218" t="s">
        <v>4915</v>
      </c>
      <c r="F1759" s="216"/>
      <c r="G1759" s="216">
        <v>77</v>
      </c>
    </row>
    <row r="1760" spans="1:7">
      <c r="A1760" s="216">
        <v>1782</v>
      </c>
      <c r="B1760" s="207" t="s">
        <v>4916</v>
      </c>
      <c r="C1760" s="207" t="s">
        <v>4917</v>
      </c>
      <c r="D1760" s="207"/>
      <c r="E1760" s="218" t="s">
        <v>4918</v>
      </c>
      <c r="F1760" s="216"/>
      <c r="G1760" s="216">
        <v>54</v>
      </c>
    </row>
    <row r="1761" spans="1:7">
      <c r="A1761" s="216">
        <v>1783</v>
      </c>
      <c r="B1761" s="207" t="s">
        <v>4919</v>
      </c>
      <c r="C1761" s="207" t="s">
        <v>4920</v>
      </c>
      <c r="D1761" s="207"/>
      <c r="E1761" s="218" t="s">
        <v>4921</v>
      </c>
      <c r="F1761" s="216"/>
      <c r="G1761" s="216">
        <v>48</v>
      </c>
    </row>
    <row r="1762" spans="1:7" ht="21" customHeight="1">
      <c r="A1762" s="216">
        <v>1784</v>
      </c>
      <c r="B1762" s="207" t="s">
        <v>4922</v>
      </c>
      <c r="C1762" s="207" t="s">
        <v>4923</v>
      </c>
      <c r="D1762" s="207"/>
      <c r="E1762" s="218" t="s">
        <v>4924</v>
      </c>
      <c r="F1762" s="216"/>
      <c r="G1762" s="216">
        <v>55</v>
      </c>
    </row>
    <row r="1763" spans="1:7" ht="21" customHeight="1">
      <c r="A1763" s="216">
        <v>1785</v>
      </c>
      <c r="B1763" s="207" t="s">
        <v>4925</v>
      </c>
      <c r="C1763" s="207" t="s">
        <v>4926</v>
      </c>
      <c r="D1763" s="207"/>
      <c r="E1763" s="218" t="s">
        <v>4927</v>
      </c>
      <c r="F1763" s="216"/>
      <c r="G1763" s="216">
        <v>60</v>
      </c>
    </row>
    <row r="1764" spans="1:7">
      <c r="A1764" s="216">
        <v>1786</v>
      </c>
      <c r="B1764" s="207" t="s">
        <v>4928</v>
      </c>
      <c r="C1764" s="207" t="s">
        <v>4929</v>
      </c>
      <c r="D1764" s="207"/>
      <c r="E1764" s="218" t="s">
        <v>4930</v>
      </c>
      <c r="F1764" s="216"/>
      <c r="G1764" s="216">
        <v>46</v>
      </c>
    </row>
    <row r="1765" spans="1:7">
      <c r="A1765" s="216">
        <v>1787</v>
      </c>
      <c r="B1765" s="207" t="s">
        <v>4931</v>
      </c>
      <c r="C1765" s="207" t="s">
        <v>4932</v>
      </c>
      <c r="D1765" s="207"/>
      <c r="E1765" s="218" t="s">
        <v>4933</v>
      </c>
      <c r="F1765" s="216"/>
      <c r="G1765" s="216">
        <v>59</v>
      </c>
    </row>
    <row r="1766" spans="1:7">
      <c r="A1766" s="216">
        <v>1788</v>
      </c>
      <c r="B1766" s="207" t="s">
        <v>4934</v>
      </c>
      <c r="C1766" s="218" t="s">
        <v>4935</v>
      </c>
      <c r="D1766" s="218"/>
      <c r="E1766" s="218"/>
      <c r="F1766" s="219">
        <v>60</v>
      </c>
      <c r="G1766" s="219">
        <v>60</v>
      </c>
    </row>
    <row r="1767" spans="1:7">
      <c r="A1767" s="216">
        <v>1789</v>
      </c>
      <c r="B1767" s="207" t="s">
        <v>4936</v>
      </c>
      <c r="C1767" s="207" t="s">
        <v>4937</v>
      </c>
      <c r="D1767" s="207"/>
      <c r="E1767" s="218" t="s">
        <v>4938</v>
      </c>
      <c r="F1767" s="216"/>
      <c r="G1767" s="216">
        <v>60</v>
      </c>
    </row>
    <row r="1768" spans="1:7">
      <c r="A1768" s="216">
        <v>1790</v>
      </c>
      <c r="B1768" s="207" t="s">
        <v>4939</v>
      </c>
      <c r="C1768" s="207" t="s">
        <v>4940</v>
      </c>
      <c r="D1768" s="207"/>
      <c r="E1768" s="218" t="s">
        <v>4941</v>
      </c>
      <c r="F1768" s="216"/>
      <c r="G1768" s="216">
        <v>59</v>
      </c>
    </row>
    <row r="1769" spans="1:7">
      <c r="A1769" s="216">
        <v>1791</v>
      </c>
      <c r="B1769" s="207" t="s">
        <v>4942</v>
      </c>
      <c r="C1769" s="207" t="s">
        <v>4943</v>
      </c>
      <c r="D1769" s="207"/>
      <c r="E1769" s="218" t="s">
        <v>4944</v>
      </c>
      <c r="F1769" s="216"/>
      <c r="G1769" s="216">
        <v>60</v>
      </c>
    </row>
    <row r="1770" spans="1:7">
      <c r="A1770" s="216">
        <v>1792</v>
      </c>
      <c r="B1770" s="217" t="s">
        <v>4945</v>
      </c>
      <c r="C1770" s="218" t="s">
        <v>4946</v>
      </c>
      <c r="D1770" s="218"/>
      <c r="E1770" s="218"/>
      <c r="F1770" s="219"/>
      <c r="G1770" s="219"/>
    </row>
    <row r="1771" spans="1:7">
      <c r="A1771" s="216">
        <v>1793</v>
      </c>
      <c r="B1771" s="207" t="s">
        <v>4947</v>
      </c>
      <c r="C1771" s="207" t="s">
        <v>4948</v>
      </c>
      <c r="D1771" s="207"/>
      <c r="E1771" s="218" t="s">
        <v>4949</v>
      </c>
      <c r="F1771" s="216"/>
      <c r="G1771" s="216">
        <v>60</v>
      </c>
    </row>
    <row r="1772" spans="1:7">
      <c r="A1772" s="216">
        <v>1794</v>
      </c>
      <c r="B1772" s="207" t="s">
        <v>4950</v>
      </c>
      <c r="C1772" s="207" t="s">
        <v>4951</v>
      </c>
      <c r="D1772" s="207"/>
      <c r="E1772" s="218" t="s">
        <v>4952</v>
      </c>
      <c r="F1772" s="216"/>
      <c r="G1772" s="216">
        <v>60</v>
      </c>
    </row>
    <row r="1773" spans="1:7">
      <c r="A1773" s="216">
        <v>1795</v>
      </c>
      <c r="B1773" s="207" t="s">
        <v>4953</v>
      </c>
      <c r="C1773" s="207" t="s">
        <v>4954</v>
      </c>
      <c r="D1773" s="207"/>
      <c r="E1773" s="218" t="s">
        <v>4955</v>
      </c>
      <c r="F1773" s="216"/>
      <c r="G1773" s="216">
        <v>60</v>
      </c>
    </row>
    <row r="1774" spans="1:7">
      <c r="A1774" s="216">
        <v>1796</v>
      </c>
      <c r="B1774" s="217" t="s">
        <v>4956</v>
      </c>
      <c r="C1774" s="218" t="s">
        <v>4957</v>
      </c>
      <c r="D1774" s="218"/>
      <c r="E1774" s="218"/>
      <c r="F1774" s="219"/>
      <c r="G1774" s="219"/>
    </row>
    <row r="1775" spans="1:7">
      <c r="A1775" s="216">
        <v>1797</v>
      </c>
      <c r="B1775" s="207" t="s">
        <v>4958</v>
      </c>
      <c r="C1775" s="207" t="s">
        <v>4959</v>
      </c>
      <c r="D1775" s="207"/>
      <c r="E1775" s="218" t="s">
        <v>4960</v>
      </c>
      <c r="F1775" s="216"/>
      <c r="G1775" s="216">
        <v>114</v>
      </c>
    </row>
    <row r="1776" spans="1:7">
      <c r="A1776" s="216">
        <v>1798</v>
      </c>
      <c r="B1776" s="207" t="s">
        <v>4961</v>
      </c>
      <c r="C1776" s="218" t="s">
        <v>4962</v>
      </c>
      <c r="D1776" s="218"/>
      <c r="E1776" s="218"/>
      <c r="F1776" s="219">
        <v>114</v>
      </c>
      <c r="G1776" s="219">
        <v>114</v>
      </c>
    </row>
    <row r="1777" spans="1:7">
      <c r="A1777" s="216">
        <v>1799</v>
      </c>
      <c r="B1777" s="207" t="s">
        <v>4963</v>
      </c>
      <c r="C1777" s="207" t="s">
        <v>4964</v>
      </c>
      <c r="D1777" s="207"/>
      <c r="E1777" s="218" t="s">
        <v>4965</v>
      </c>
      <c r="F1777" s="216"/>
      <c r="G1777" s="216">
        <v>114</v>
      </c>
    </row>
    <row r="1778" spans="1:7">
      <c r="A1778" s="216">
        <v>1800</v>
      </c>
      <c r="B1778" s="207" t="s">
        <v>4966</v>
      </c>
      <c r="C1778" s="207" t="s">
        <v>4967</v>
      </c>
      <c r="D1778" s="207"/>
      <c r="E1778" s="218" t="s">
        <v>4968</v>
      </c>
      <c r="F1778" s="216"/>
      <c r="G1778" s="216">
        <v>59</v>
      </c>
    </row>
    <row r="1779" spans="1:7">
      <c r="A1779" s="216">
        <v>1801</v>
      </c>
      <c r="B1779" s="217" t="s">
        <v>4969</v>
      </c>
      <c r="C1779" s="218" t="s">
        <v>4970</v>
      </c>
      <c r="D1779" s="218"/>
      <c r="E1779" s="218"/>
      <c r="F1779" s="219"/>
      <c r="G1779" s="219"/>
    </row>
    <row r="1780" spans="1:7" ht="21" customHeight="1">
      <c r="A1780" s="216">
        <v>1802</v>
      </c>
      <c r="B1780" s="207" t="s">
        <v>4971</v>
      </c>
      <c r="C1780" s="207" t="s">
        <v>4972</v>
      </c>
      <c r="D1780" s="207"/>
      <c r="E1780" s="218" t="s">
        <v>4973</v>
      </c>
      <c r="F1780" s="216"/>
      <c r="G1780" s="216">
        <v>48</v>
      </c>
    </row>
    <row r="1781" spans="1:7">
      <c r="A1781" s="216">
        <v>1803</v>
      </c>
      <c r="B1781" s="217" t="s">
        <v>4971</v>
      </c>
      <c r="C1781" s="217" t="s">
        <v>4974</v>
      </c>
      <c r="D1781" s="217"/>
      <c r="E1781" s="218" t="s">
        <v>4975</v>
      </c>
      <c r="F1781" s="219"/>
      <c r="G1781" s="219">
        <v>48</v>
      </c>
    </row>
    <row r="1782" spans="1:7">
      <c r="A1782" s="216">
        <v>1804</v>
      </c>
      <c r="B1782" s="207" t="s">
        <v>4976</v>
      </c>
      <c r="C1782" s="207" t="s">
        <v>4977</v>
      </c>
      <c r="D1782" s="207"/>
      <c r="E1782" s="218" t="s">
        <v>4978</v>
      </c>
      <c r="F1782" s="216"/>
      <c r="G1782" s="216">
        <v>48</v>
      </c>
    </row>
    <row r="1783" spans="1:7">
      <c r="A1783" s="216">
        <v>1805</v>
      </c>
      <c r="B1783" s="207" t="s">
        <v>4979</v>
      </c>
      <c r="C1783" s="207" t="s">
        <v>4980</v>
      </c>
      <c r="D1783" s="207"/>
      <c r="E1783" s="218" t="s">
        <v>4981</v>
      </c>
      <c r="F1783" s="216"/>
      <c r="G1783" s="216">
        <v>60</v>
      </c>
    </row>
    <row r="1784" spans="1:7">
      <c r="A1784" s="216">
        <v>1806</v>
      </c>
      <c r="B1784" s="207" t="s">
        <v>4982</v>
      </c>
      <c r="C1784" s="207" t="s">
        <v>4983</v>
      </c>
      <c r="D1784" s="207"/>
      <c r="E1784" s="218" t="s">
        <v>4984</v>
      </c>
      <c r="F1784" s="216"/>
      <c r="G1784" s="216">
        <v>60</v>
      </c>
    </row>
    <row r="1785" spans="1:7">
      <c r="A1785" s="216">
        <v>1807</v>
      </c>
      <c r="B1785" s="207" t="s">
        <v>4985</v>
      </c>
      <c r="C1785" s="207" t="s">
        <v>4986</v>
      </c>
      <c r="D1785" s="207"/>
      <c r="E1785" s="218" t="s">
        <v>4987</v>
      </c>
      <c r="F1785" s="216"/>
      <c r="G1785" s="216">
        <v>60</v>
      </c>
    </row>
    <row r="1786" spans="1:7">
      <c r="A1786" s="216">
        <v>1808</v>
      </c>
      <c r="B1786" s="207" t="s">
        <v>4988</v>
      </c>
      <c r="C1786" s="207" t="s">
        <v>4989</v>
      </c>
      <c r="D1786" s="207"/>
      <c r="E1786" s="218" t="s">
        <v>4990</v>
      </c>
      <c r="F1786" s="216"/>
      <c r="G1786" s="216">
        <v>60</v>
      </c>
    </row>
    <row r="1787" spans="1:7">
      <c r="A1787" s="216">
        <v>1809</v>
      </c>
      <c r="B1787" s="207" t="s">
        <v>4991</v>
      </c>
      <c r="C1787" s="218" t="s">
        <v>4992</v>
      </c>
      <c r="D1787" s="218"/>
      <c r="E1787" s="218"/>
      <c r="F1787" s="219">
        <v>60</v>
      </c>
      <c r="G1787" s="219">
        <v>60</v>
      </c>
    </row>
    <row r="1788" spans="1:7">
      <c r="A1788" s="216">
        <v>1810</v>
      </c>
      <c r="B1788" s="207" t="s">
        <v>4993</v>
      </c>
      <c r="C1788" s="207" t="s">
        <v>4994</v>
      </c>
      <c r="D1788" s="207"/>
      <c r="E1788" s="218" t="s">
        <v>4995</v>
      </c>
      <c r="F1788" s="216"/>
      <c r="G1788" s="216">
        <v>60</v>
      </c>
    </row>
    <row r="1789" spans="1:7">
      <c r="A1789" s="216">
        <v>1811</v>
      </c>
      <c r="B1789" s="207" t="s">
        <v>4996</v>
      </c>
      <c r="C1789" s="207" t="s">
        <v>4997</v>
      </c>
      <c r="D1789" s="207"/>
      <c r="E1789" s="218" t="s">
        <v>4998</v>
      </c>
      <c r="F1789" s="216"/>
      <c r="G1789" s="216">
        <v>47</v>
      </c>
    </row>
    <row r="1790" spans="1:7">
      <c r="A1790" s="216">
        <v>1812</v>
      </c>
      <c r="B1790" s="217" t="s">
        <v>4999</v>
      </c>
      <c r="C1790" s="218" t="s">
        <v>5000</v>
      </c>
      <c r="D1790" s="218"/>
      <c r="E1790" s="218"/>
      <c r="F1790" s="219"/>
      <c r="G1790" s="219"/>
    </row>
    <row r="1791" spans="1:7">
      <c r="A1791" s="216">
        <v>1813</v>
      </c>
      <c r="B1791" s="207" t="s">
        <v>5001</v>
      </c>
      <c r="C1791" s="207" t="s">
        <v>5002</v>
      </c>
      <c r="D1791" s="207"/>
      <c r="E1791" s="218" t="s">
        <v>5003</v>
      </c>
      <c r="F1791" s="216"/>
      <c r="G1791" s="216">
        <v>60</v>
      </c>
    </row>
    <row r="1792" spans="1:7">
      <c r="A1792" s="216">
        <v>1814</v>
      </c>
      <c r="B1792" s="207" t="s">
        <v>5004</v>
      </c>
      <c r="C1792" s="207" t="s">
        <v>5005</v>
      </c>
      <c r="D1792" s="207"/>
      <c r="E1792" s="218" t="s">
        <v>5006</v>
      </c>
      <c r="F1792" s="216"/>
      <c r="G1792" s="216">
        <v>48</v>
      </c>
    </row>
    <row r="1793" spans="1:7" ht="21" customHeight="1">
      <c r="A1793" s="216">
        <v>1815</v>
      </c>
      <c r="B1793" s="207" t="s">
        <v>5007</v>
      </c>
      <c r="C1793" s="207" t="s">
        <v>5008</v>
      </c>
      <c r="D1793" s="207"/>
      <c r="E1793" s="218" t="s">
        <v>5009</v>
      </c>
      <c r="F1793" s="216"/>
      <c r="G1793" s="216">
        <v>55</v>
      </c>
    </row>
    <row r="1794" spans="1:7">
      <c r="A1794" s="216">
        <v>1816</v>
      </c>
      <c r="B1794" s="207" t="s">
        <v>5010</v>
      </c>
      <c r="C1794" s="207" t="s">
        <v>5011</v>
      </c>
      <c r="D1794" s="207"/>
      <c r="E1794" s="218" t="s">
        <v>5012</v>
      </c>
      <c r="F1794" s="216"/>
      <c r="G1794" s="216">
        <v>46</v>
      </c>
    </row>
    <row r="1795" spans="1:7">
      <c r="A1795" s="216">
        <v>1817</v>
      </c>
      <c r="B1795" s="207" t="s">
        <v>5013</v>
      </c>
      <c r="C1795" s="207" t="s">
        <v>5014</v>
      </c>
      <c r="D1795" s="207"/>
      <c r="E1795" s="218" t="s">
        <v>5015</v>
      </c>
      <c r="F1795" s="216"/>
      <c r="G1795" s="216">
        <v>54</v>
      </c>
    </row>
    <row r="1796" spans="1:7">
      <c r="A1796" s="216">
        <v>1818</v>
      </c>
      <c r="B1796" s="207" t="s">
        <v>5016</v>
      </c>
      <c r="C1796" s="207" t="s">
        <v>5017</v>
      </c>
      <c r="D1796" s="207"/>
      <c r="E1796" s="218" t="s">
        <v>5018</v>
      </c>
      <c r="F1796" s="216"/>
      <c r="G1796" s="216">
        <v>59</v>
      </c>
    </row>
    <row r="1797" spans="1:7" ht="21" customHeight="1">
      <c r="A1797" s="216">
        <v>1819</v>
      </c>
      <c r="B1797" s="207" t="s">
        <v>5019</v>
      </c>
      <c r="C1797" s="207" t="s">
        <v>5020</v>
      </c>
      <c r="D1797" s="207"/>
      <c r="E1797" s="218" t="s">
        <v>5021</v>
      </c>
      <c r="F1797" s="216"/>
      <c r="G1797" s="216">
        <v>59</v>
      </c>
    </row>
    <row r="1798" spans="1:7">
      <c r="A1798" s="216">
        <v>1820</v>
      </c>
      <c r="B1798" s="207" t="s">
        <v>5022</v>
      </c>
      <c r="C1798" s="207" t="s">
        <v>5023</v>
      </c>
      <c r="D1798" s="207"/>
      <c r="E1798" s="218" t="s">
        <v>5024</v>
      </c>
      <c r="F1798" s="216"/>
      <c r="G1798" s="216">
        <v>55</v>
      </c>
    </row>
    <row r="1799" spans="1:7">
      <c r="A1799" s="216">
        <v>1821</v>
      </c>
      <c r="B1799" s="207" t="s">
        <v>5025</v>
      </c>
      <c r="C1799" s="207" t="s">
        <v>5026</v>
      </c>
      <c r="D1799" s="207"/>
      <c r="E1799" s="218" t="s">
        <v>5027</v>
      </c>
      <c r="F1799" s="216"/>
      <c r="G1799" s="216">
        <v>60</v>
      </c>
    </row>
    <row r="1800" spans="1:7">
      <c r="A1800" s="216">
        <v>1822</v>
      </c>
      <c r="B1800" s="207" t="s">
        <v>5028</v>
      </c>
      <c r="C1800" s="207" t="s">
        <v>5029</v>
      </c>
      <c r="D1800" s="207"/>
      <c r="E1800" s="218" t="s">
        <v>5030</v>
      </c>
      <c r="F1800" s="216"/>
      <c r="G1800" s="216">
        <v>60</v>
      </c>
    </row>
    <row r="1801" spans="1:7">
      <c r="A1801" s="216">
        <v>1823</v>
      </c>
      <c r="B1801" s="207" t="s">
        <v>5031</v>
      </c>
      <c r="C1801" s="207" t="s">
        <v>5032</v>
      </c>
      <c r="D1801" s="207"/>
      <c r="E1801" s="218" t="s">
        <v>5033</v>
      </c>
      <c r="F1801" s="216"/>
      <c r="G1801" s="216">
        <v>46</v>
      </c>
    </row>
    <row r="1802" spans="1:7">
      <c r="A1802" s="216">
        <v>1824</v>
      </c>
      <c r="B1802" s="207" t="s">
        <v>5034</v>
      </c>
      <c r="C1802" s="207" t="s">
        <v>5035</v>
      </c>
      <c r="D1802" s="207"/>
      <c r="E1802" s="218" t="s">
        <v>5036</v>
      </c>
      <c r="F1802" s="216"/>
      <c r="G1802" s="216" t="s">
        <v>380</v>
      </c>
    </row>
    <row r="1803" spans="1:7">
      <c r="A1803" s="216">
        <v>1825</v>
      </c>
      <c r="B1803" s="207" t="s">
        <v>5037</v>
      </c>
      <c r="C1803" s="207" t="s">
        <v>5038</v>
      </c>
      <c r="D1803" s="207"/>
      <c r="E1803" s="221" t="s">
        <v>5039</v>
      </c>
      <c r="F1803" s="216"/>
      <c r="G1803" s="219" t="s">
        <v>380</v>
      </c>
    </row>
    <row r="1804" spans="1:7">
      <c r="A1804" s="216">
        <v>1826</v>
      </c>
      <c r="B1804" s="207" t="s">
        <v>5040</v>
      </c>
      <c r="C1804" s="207" t="s">
        <v>5041</v>
      </c>
      <c r="D1804" s="207"/>
      <c r="E1804" s="218" t="s">
        <v>5042</v>
      </c>
      <c r="F1804" s="216"/>
      <c r="G1804" s="216">
        <v>46</v>
      </c>
    </row>
    <row r="1805" spans="1:7">
      <c r="A1805" s="216">
        <v>1827</v>
      </c>
      <c r="B1805" s="207" t="s">
        <v>5043</v>
      </c>
      <c r="C1805" s="207" t="s">
        <v>5044</v>
      </c>
      <c r="D1805" s="207"/>
      <c r="E1805" s="218" t="s">
        <v>5045</v>
      </c>
      <c r="F1805" s="216"/>
      <c r="G1805" s="219" t="s">
        <v>380</v>
      </c>
    </row>
    <row r="1806" spans="1:7">
      <c r="A1806" s="216">
        <v>1828</v>
      </c>
      <c r="B1806" s="207" t="s">
        <v>5046</v>
      </c>
      <c r="C1806" s="207" t="s">
        <v>5047</v>
      </c>
      <c r="D1806" s="207"/>
      <c r="E1806" s="218" t="s">
        <v>5048</v>
      </c>
      <c r="F1806" s="216"/>
      <c r="G1806" s="216">
        <v>81</v>
      </c>
    </row>
    <row r="1807" spans="1:7">
      <c r="A1807" s="216">
        <v>1829</v>
      </c>
      <c r="B1807" s="207" t="s">
        <v>5049</v>
      </c>
      <c r="C1807" s="207" t="s">
        <v>5050</v>
      </c>
      <c r="D1807" s="207"/>
      <c r="E1807" s="218" t="s">
        <v>5051</v>
      </c>
      <c r="F1807" s="216"/>
      <c r="G1807" s="216">
        <v>90</v>
      </c>
    </row>
    <row r="1808" spans="1:7" ht="21" customHeight="1">
      <c r="A1808" s="216">
        <v>1830</v>
      </c>
      <c r="B1808" s="207" t="s">
        <v>5052</v>
      </c>
      <c r="C1808" s="207" t="s">
        <v>5053</v>
      </c>
      <c r="D1808" s="207"/>
      <c r="E1808" s="218" t="s">
        <v>5054</v>
      </c>
      <c r="F1808" s="216"/>
      <c r="G1808" s="216">
        <v>117</v>
      </c>
    </row>
    <row r="1809" spans="1:7" ht="21" customHeight="1">
      <c r="A1809" s="216">
        <v>1831</v>
      </c>
      <c r="B1809" s="207" t="s">
        <v>5055</v>
      </c>
      <c r="C1809" s="218" t="s">
        <v>5056</v>
      </c>
      <c r="D1809" s="218"/>
      <c r="E1809" s="218"/>
      <c r="F1809" s="219">
        <v>117</v>
      </c>
      <c r="G1809" s="219">
        <v>117</v>
      </c>
    </row>
    <row r="1810" spans="1:7">
      <c r="A1810" s="216">
        <v>1832</v>
      </c>
      <c r="B1810" s="207" t="s">
        <v>5057</v>
      </c>
      <c r="C1810" s="207" t="s">
        <v>5058</v>
      </c>
      <c r="D1810" s="207"/>
      <c r="E1810" s="218" t="s">
        <v>5059</v>
      </c>
      <c r="F1810" s="216"/>
      <c r="G1810" s="216">
        <v>46</v>
      </c>
    </row>
    <row r="1811" spans="1:7" ht="21" customHeight="1">
      <c r="A1811" s="216">
        <v>1833</v>
      </c>
      <c r="B1811" s="207" t="s">
        <v>5060</v>
      </c>
      <c r="C1811" s="207" t="s">
        <v>5061</v>
      </c>
      <c r="D1811" s="207"/>
      <c r="E1811" s="218" t="s">
        <v>5062</v>
      </c>
      <c r="F1811" s="216"/>
      <c r="G1811" s="216">
        <v>60</v>
      </c>
    </row>
    <row r="1812" spans="1:7">
      <c r="A1812" s="216">
        <v>1834</v>
      </c>
      <c r="B1812" s="207" t="s">
        <v>5063</v>
      </c>
      <c r="C1812" s="207" t="s">
        <v>5064</v>
      </c>
      <c r="D1812" s="207"/>
      <c r="E1812" s="218" t="s">
        <v>5065</v>
      </c>
      <c r="F1812" s="216"/>
      <c r="G1812" s="216">
        <v>54</v>
      </c>
    </row>
    <row r="1813" spans="1:7">
      <c r="A1813" s="216">
        <v>1835</v>
      </c>
      <c r="B1813" s="207" t="s">
        <v>5066</v>
      </c>
      <c r="C1813" s="207" t="s">
        <v>5067</v>
      </c>
      <c r="D1813" s="207"/>
      <c r="E1813" s="218" t="s">
        <v>5068</v>
      </c>
      <c r="F1813" s="216"/>
      <c r="G1813" s="216">
        <v>59</v>
      </c>
    </row>
    <row r="1814" spans="1:7" ht="21" customHeight="1">
      <c r="A1814" s="216">
        <v>1836</v>
      </c>
      <c r="B1814" s="207" t="s">
        <v>5069</v>
      </c>
      <c r="C1814" s="218" t="s">
        <v>5070</v>
      </c>
      <c r="D1814" s="218"/>
      <c r="E1814" s="218"/>
      <c r="F1814" s="219">
        <v>60</v>
      </c>
      <c r="G1814" s="219">
        <v>60</v>
      </c>
    </row>
    <row r="1815" spans="1:7">
      <c r="A1815" s="216">
        <v>1837</v>
      </c>
      <c r="B1815" s="207" t="s">
        <v>5071</v>
      </c>
      <c r="C1815" s="207" t="s">
        <v>5072</v>
      </c>
      <c r="D1815" s="207"/>
      <c r="E1815" s="218" t="s">
        <v>5073</v>
      </c>
      <c r="F1815" s="216"/>
      <c r="G1815" s="216">
        <v>77</v>
      </c>
    </row>
    <row r="1816" spans="1:7">
      <c r="A1816" s="216">
        <v>1838</v>
      </c>
      <c r="B1816" s="207" t="s">
        <v>5074</v>
      </c>
      <c r="C1816" s="218" t="s">
        <v>5075</v>
      </c>
      <c r="D1816" s="218"/>
      <c r="E1816" s="218"/>
      <c r="F1816" s="219">
        <v>117</v>
      </c>
      <c r="G1816" s="219">
        <v>117</v>
      </c>
    </row>
    <row r="1817" spans="1:7">
      <c r="A1817" s="216">
        <v>1839</v>
      </c>
      <c r="B1817" s="207" t="s">
        <v>5076</v>
      </c>
      <c r="C1817" s="207" t="s">
        <v>5077</v>
      </c>
      <c r="D1817" s="207"/>
      <c r="E1817" s="218" t="s">
        <v>5078</v>
      </c>
      <c r="F1817" s="216"/>
      <c r="G1817" s="216">
        <v>18</v>
      </c>
    </row>
    <row r="1818" spans="1:7">
      <c r="A1818" s="216">
        <v>1840</v>
      </c>
      <c r="B1818" s="207" t="s">
        <v>5079</v>
      </c>
      <c r="C1818" s="207" t="s">
        <v>5080</v>
      </c>
      <c r="D1818" s="207"/>
      <c r="E1818" s="218" t="s">
        <v>5081</v>
      </c>
      <c r="F1818" s="216"/>
      <c r="G1818" s="216">
        <v>78</v>
      </c>
    </row>
    <row r="1819" spans="1:7">
      <c r="A1819" s="216">
        <v>1841</v>
      </c>
      <c r="B1819" s="207" t="s">
        <v>5082</v>
      </c>
      <c r="C1819" s="218" t="s">
        <v>5083</v>
      </c>
      <c r="D1819" s="218"/>
      <c r="E1819" s="218"/>
      <c r="F1819" s="219">
        <v>60</v>
      </c>
      <c r="G1819" s="219">
        <v>60</v>
      </c>
    </row>
    <row r="1820" spans="1:7">
      <c r="A1820" s="216">
        <v>1842</v>
      </c>
      <c r="B1820" s="207" t="s">
        <v>5084</v>
      </c>
      <c r="C1820" s="207" t="s">
        <v>5085</v>
      </c>
      <c r="D1820" s="207"/>
      <c r="E1820" s="218" t="s">
        <v>5086</v>
      </c>
      <c r="F1820" s="216"/>
      <c r="G1820" s="216">
        <v>60</v>
      </c>
    </row>
    <row r="1821" spans="1:7">
      <c r="A1821" s="216">
        <v>1843</v>
      </c>
      <c r="B1821" s="207" t="s">
        <v>5087</v>
      </c>
      <c r="C1821" s="218" t="s">
        <v>5088</v>
      </c>
      <c r="D1821" s="218"/>
      <c r="E1821" s="218"/>
      <c r="F1821" s="219">
        <v>117</v>
      </c>
      <c r="G1821" s="219">
        <v>117</v>
      </c>
    </row>
    <row r="1822" spans="1:7">
      <c r="A1822" s="216">
        <v>1844</v>
      </c>
      <c r="B1822" s="207" t="s">
        <v>5089</v>
      </c>
      <c r="C1822" s="207" t="s">
        <v>5090</v>
      </c>
      <c r="D1822" s="207"/>
      <c r="E1822" s="218" t="s">
        <v>5091</v>
      </c>
      <c r="F1822" s="216"/>
      <c r="G1822" s="216">
        <v>60</v>
      </c>
    </row>
    <row r="1823" spans="1:7">
      <c r="A1823" s="216">
        <v>1845</v>
      </c>
      <c r="B1823" s="207" t="s">
        <v>5092</v>
      </c>
      <c r="C1823" s="207" t="s">
        <v>5093</v>
      </c>
      <c r="D1823" s="207"/>
      <c r="E1823" s="218" t="s">
        <v>5094</v>
      </c>
      <c r="F1823" s="216"/>
      <c r="G1823" s="216">
        <v>46</v>
      </c>
    </row>
    <row r="1824" spans="1:7">
      <c r="A1824" s="216">
        <v>1846</v>
      </c>
      <c r="B1824" s="207" t="s">
        <v>5095</v>
      </c>
      <c r="C1824" s="207" t="s">
        <v>5096</v>
      </c>
      <c r="D1824" s="207"/>
      <c r="E1824" s="218" t="s">
        <v>5097</v>
      </c>
      <c r="F1824" s="216"/>
      <c r="G1824" s="216">
        <v>114</v>
      </c>
    </row>
    <row r="1825" spans="1:7">
      <c r="A1825" s="216">
        <v>1847</v>
      </c>
      <c r="B1825" s="207" t="s">
        <v>5098</v>
      </c>
      <c r="C1825" s="207" t="s">
        <v>5099</v>
      </c>
      <c r="D1825" s="207"/>
      <c r="E1825" s="218" t="s">
        <v>5100</v>
      </c>
      <c r="F1825" s="216"/>
      <c r="G1825" s="216">
        <v>114</v>
      </c>
    </row>
    <row r="1826" spans="1:7">
      <c r="A1826" s="216">
        <v>1848</v>
      </c>
      <c r="B1826" s="207" t="s">
        <v>5101</v>
      </c>
      <c r="C1826" s="207" t="s">
        <v>5102</v>
      </c>
      <c r="D1826" s="207"/>
      <c r="E1826" s="218" t="s">
        <v>5103</v>
      </c>
      <c r="F1826" s="216"/>
      <c r="G1826" s="216">
        <v>114</v>
      </c>
    </row>
    <row r="1827" spans="1:7">
      <c r="A1827" s="216">
        <v>1849</v>
      </c>
      <c r="B1827" s="207" t="s">
        <v>5104</v>
      </c>
      <c r="C1827" s="207" t="s">
        <v>5105</v>
      </c>
      <c r="D1827" s="207"/>
      <c r="E1827" s="218" t="s">
        <v>5106</v>
      </c>
      <c r="F1827" s="216"/>
      <c r="G1827" s="216">
        <v>114</v>
      </c>
    </row>
    <row r="1828" spans="1:7" ht="21" customHeight="1">
      <c r="A1828" s="216">
        <v>1850</v>
      </c>
      <c r="B1828" s="207" t="s">
        <v>5107</v>
      </c>
      <c r="C1828" s="207" t="s">
        <v>5108</v>
      </c>
      <c r="D1828" s="221" t="s">
        <v>5109</v>
      </c>
      <c r="E1828" s="218" t="s">
        <v>5110</v>
      </c>
      <c r="F1828" s="216"/>
      <c r="G1828" s="216">
        <v>114</v>
      </c>
    </row>
    <row r="1829" spans="1:7">
      <c r="A1829" s="216">
        <v>1851</v>
      </c>
      <c r="B1829" s="207" t="s">
        <v>5111</v>
      </c>
      <c r="C1829" s="218" t="s">
        <v>5112</v>
      </c>
      <c r="D1829" s="218" t="s">
        <v>5113</v>
      </c>
      <c r="E1829" s="218"/>
      <c r="F1829" s="219">
        <v>114</v>
      </c>
      <c r="G1829" s="219">
        <v>114</v>
      </c>
    </row>
    <row r="1830" spans="1:7">
      <c r="A1830" s="216">
        <v>1852</v>
      </c>
      <c r="B1830" s="207" t="s">
        <v>5114</v>
      </c>
      <c r="C1830" s="207" t="s">
        <v>5115</v>
      </c>
      <c r="D1830" s="207"/>
      <c r="E1830" s="218" t="s">
        <v>5116</v>
      </c>
      <c r="F1830" s="216"/>
      <c r="G1830" s="216">
        <v>114</v>
      </c>
    </row>
    <row r="1831" spans="1:7" ht="22.5" customHeight="1">
      <c r="A1831" s="216">
        <v>1853</v>
      </c>
      <c r="B1831" s="207" t="s">
        <v>5117</v>
      </c>
      <c r="C1831" s="207" t="s">
        <v>5118</v>
      </c>
      <c r="D1831" s="207"/>
      <c r="E1831" s="218" t="s">
        <v>5119</v>
      </c>
      <c r="F1831" s="216"/>
      <c r="G1831" s="216">
        <v>114</v>
      </c>
    </row>
    <row r="1832" spans="1:7">
      <c r="A1832" s="216">
        <v>1854</v>
      </c>
      <c r="B1832" s="207" t="s">
        <v>5120</v>
      </c>
      <c r="C1832" s="207" t="s">
        <v>5121</v>
      </c>
      <c r="D1832" s="207"/>
      <c r="E1832" s="218" t="s">
        <v>5122</v>
      </c>
      <c r="F1832" s="216"/>
      <c r="G1832" s="216">
        <v>114</v>
      </c>
    </row>
    <row r="1833" spans="1:7">
      <c r="A1833" s="216">
        <v>1855</v>
      </c>
      <c r="B1833" s="207" t="s">
        <v>5123</v>
      </c>
      <c r="C1833" s="207" t="s">
        <v>5124</v>
      </c>
      <c r="D1833" s="207"/>
      <c r="E1833" s="218" t="s">
        <v>5125</v>
      </c>
      <c r="F1833" s="216"/>
      <c r="G1833" s="216">
        <v>114</v>
      </c>
    </row>
    <row r="1834" spans="1:7">
      <c r="A1834" s="216">
        <v>1856</v>
      </c>
      <c r="B1834" s="207" t="s">
        <v>5126</v>
      </c>
      <c r="C1834" s="207" t="s">
        <v>5127</v>
      </c>
      <c r="D1834" s="207"/>
      <c r="E1834" s="218" t="s">
        <v>5128</v>
      </c>
      <c r="F1834" s="216"/>
      <c r="G1834" s="216">
        <v>81</v>
      </c>
    </row>
    <row r="1835" spans="1:7">
      <c r="A1835" s="216">
        <v>1857</v>
      </c>
      <c r="B1835" s="207" t="s">
        <v>5129</v>
      </c>
      <c r="C1835" s="207" t="s">
        <v>5130</v>
      </c>
      <c r="D1835" s="207"/>
      <c r="E1835" s="218" t="s">
        <v>5131</v>
      </c>
      <c r="F1835" s="216"/>
      <c r="G1835" s="216">
        <v>54</v>
      </c>
    </row>
    <row r="1836" spans="1:7">
      <c r="A1836" s="216">
        <v>1858</v>
      </c>
      <c r="B1836" s="207" t="s">
        <v>5132</v>
      </c>
      <c r="C1836" s="207" t="s">
        <v>5133</v>
      </c>
      <c r="D1836" s="207"/>
      <c r="E1836" s="218" t="s">
        <v>5134</v>
      </c>
      <c r="F1836" s="216"/>
      <c r="G1836" s="216">
        <v>78</v>
      </c>
    </row>
    <row r="1837" spans="1:7">
      <c r="A1837" s="216">
        <v>1859</v>
      </c>
      <c r="B1837" s="207" t="s">
        <v>5135</v>
      </c>
      <c r="C1837" s="207" t="s">
        <v>5136</v>
      </c>
      <c r="D1837" s="221" t="s">
        <v>2897</v>
      </c>
      <c r="E1837" s="218" t="s">
        <v>5137</v>
      </c>
      <c r="F1837" s="216"/>
      <c r="G1837" s="216">
        <v>117</v>
      </c>
    </row>
    <row r="1838" spans="1:7">
      <c r="A1838" s="216">
        <v>1860</v>
      </c>
      <c r="B1838" s="207" t="s">
        <v>5138</v>
      </c>
      <c r="C1838" s="207" t="s">
        <v>5139</v>
      </c>
      <c r="D1838" s="221"/>
      <c r="E1838" s="218" t="s">
        <v>5140</v>
      </c>
      <c r="F1838" s="216"/>
      <c r="G1838" s="216">
        <v>102</v>
      </c>
    </row>
    <row r="1839" spans="1:7">
      <c r="A1839" s="216">
        <v>1861</v>
      </c>
      <c r="B1839" s="207" t="s">
        <v>5141</v>
      </c>
      <c r="C1839" s="207" t="s">
        <v>5142</v>
      </c>
      <c r="D1839" s="221"/>
      <c r="E1839" s="218" t="s">
        <v>5143</v>
      </c>
      <c r="F1839" s="216"/>
      <c r="G1839" s="216">
        <v>117</v>
      </c>
    </row>
    <row r="1840" spans="1:7">
      <c r="A1840" s="216">
        <v>1862</v>
      </c>
      <c r="B1840" s="217" t="s">
        <v>5144</v>
      </c>
      <c r="C1840" s="218" t="s">
        <v>5145</v>
      </c>
      <c r="D1840" s="218"/>
      <c r="E1840" s="218"/>
      <c r="F1840" s="219"/>
      <c r="G1840" s="219"/>
    </row>
    <row r="1841" spans="1:7">
      <c r="A1841" s="216">
        <v>1863</v>
      </c>
      <c r="B1841" s="207" t="s">
        <v>5146</v>
      </c>
      <c r="C1841" s="207" t="s">
        <v>5147</v>
      </c>
      <c r="D1841" s="221"/>
      <c r="E1841" s="218" t="s">
        <v>5148</v>
      </c>
      <c r="F1841" s="216"/>
      <c r="G1841" s="216">
        <v>55</v>
      </c>
    </row>
    <row r="1842" spans="1:7">
      <c r="A1842" s="216">
        <v>1864</v>
      </c>
      <c r="B1842" s="207" t="s">
        <v>5149</v>
      </c>
      <c r="C1842" s="207" t="s">
        <v>5150</v>
      </c>
      <c r="D1842" s="221"/>
      <c r="E1842" s="218" t="s">
        <v>5151</v>
      </c>
      <c r="F1842" s="216"/>
      <c r="G1842" s="216">
        <v>59</v>
      </c>
    </row>
    <row r="1843" spans="1:7">
      <c r="A1843" s="216">
        <v>1865</v>
      </c>
      <c r="B1843" s="207" t="s">
        <v>5152</v>
      </c>
      <c r="C1843" s="207" t="s">
        <v>5153</v>
      </c>
      <c r="D1843" s="221" t="s">
        <v>2356</v>
      </c>
      <c r="E1843" s="218" t="s">
        <v>5154</v>
      </c>
      <c r="F1843" s="216"/>
      <c r="G1843" s="216" t="s">
        <v>386</v>
      </c>
    </row>
    <row r="1844" spans="1:7" ht="150.5">
      <c r="A1844" s="216">
        <v>1866</v>
      </c>
      <c r="B1844" s="207" t="s">
        <v>5155</v>
      </c>
      <c r="C1844" s="218" t="s">
        <v>5156</v>
      </c>
      <c r="D1844" s="218" t="s">
        <v>8711</v>
      </c>
      <c r="E1844" s="218"/>
      <c r="F1844" s="219">
        <v>63</v>
      </c>
      <c r="G1844" s="219" t="s">
        <v>386</v>
      </c>
    </row>
    <row r="1845" spans="1:7">
      <c r="A1845" s="216">
        <v>1867</v>
      </c>
      <c r="B1845" s="207" t="s">
        <v>5157</v>
      </c>
      <c r="C1845" s="217" t="s">
        <v>5158</v>
      </c>
      <c r="D1845" s="218"/>
      <c r="E1845" s="218" t="s">
        <v>5159</v>
      </c>
      <c r="F1845" s="219"/>
      <c r="G1845" s="219">
        <v>59</v>
      </c>
    </row>
    <row r="1846" spans="1:7">
      <c r="A1846" s="216">
        <v>1868</v>
      </c>
      <c r="B1846" s="207" t="s">
        <v>5160</v>
      </c>
      <c r="C1846" s="217" t="s">
        <v>5161</v>
      </c>
      <c r="D1846" s="218"/>
      <c r="E1846" s="218" t="s">
        <v>5162</v>
      </c>
      <c r="F1846" s="219"/>
      <c r="G1846" s="219">
        <v>77</v>
      </c>
    </row>
    <row r="1847" spans="1:7">
      <c r="A1847" s="216">
        <v>1869</v>
      </c>
      <c r="B1847" s="207" t="s">
        <v>5163</v>
      </c>
      <c r="C1847" s="217" t="s">
        <v>5164</v>
      </c>
      <c r="D1847" s="218"/>
      <c r="E1847" s="218" t="s">
        <v>5165</v>
      </c>
      <c r="F1847" s="219"/>
      <c r="G1847" s="219">
        <v>46</v>
      </c>
    </row>
    <row r="1848" spans="1:7">
      <c r="A1848" s="216">
        <v>1870</v>
      </c>
      <c r="B1848" s="207" t="s">
        <v>5166</v>
      </c>
      <c r="C1848" s="217" t="s">
        <v>5167</v>
      </c>
      <c r="D1848" s="218"/>
      <c r="E1848" s="218" t="s">
        <v>5168</v>
      </c>
      <c r="F1848" s="219"/>
      <c r="G1848" s="219">
        <v>77</v>
      </c>
    </row>
    <row r="1849" spans="1:7" ht="22.5" customHeight="1">
      <c r="A1849" s="216">
        <v>1871</v>
      </c>
      <c r="B1849" s="207" t="s">
        <v>5169</v>
      </c>
      <c r="C1849" s="217" t="s">
        <v>5170</v>
      </c>
      <c r="D1849" s="218"/>
      <c r="E1849" s="218" t="s">
        <v>5171</v>
      </c>
      <c r="F1849" s="219"/>
      <c r="G1849" s="219">
        <v>77</v>
      </c>
    </row>
    <row r="1850" spans="1:7" ht="22.5" customHeight="1">
      <c r="A1850" s="216">
        <v>1872</v>
      </c>
      <c r="B1850" s="207" t="s">
        <v>5172</v>
      </c>
      <c r="C1850" s="217" t="s">
        <v>5173</v>
      </c>
      <c r="D1850" s="218"/>
      <c r="E1850" s="218" t="s">
        <v>5174</v>
      </c>
      <c r="F1850" s="219"/>
      <c r="G1850" s="219">
        <v>77</v>
      </c>
    </row>
    <row r="1851" spans="1:7">
      <c r="A1851" s="216">
        <v>1873</v>
      </c>
      <c r="B1851" s="207" t="s">
        <v>5175</v>
      </c>
      <c r="C1851" s="217" t="s">
        <v>5176</v>
      </c>
      <c r="D1851" s="218"/>
      <c r="E1851" s="218" t="s">
        <v>5177</v>
      </c>
      <c r="F1851" s="219"/>
      <c r="G1851" s="219">
        <v>59</v>
      </c>
    </row>
    <row r="1852" spans="1:7">
      <c r="A1852" s="216">
        <v>1874</v>
      </c>
      <c r="B1852" s="207" t="s">
        <v>5178</v>
      </c>
      <c r="C1852" s="217" t="s">
        <v>5179</v>
      </c>
      <c r="D1852" s="218"/>
      <c r="E1852" s="218" t="s">
        <v>5180</v>
      </c>
      <c r="F1852" s="219"/>
      <c r="G1852" s="219">
        <v>81</v>
      </c>
    </row>
    <row r="1853" spans="1:7">
      <c r="A1853" s="216">
        <v>1875</v>
      </c>
      <c r="B1853" s="207" t="s">
        <v>5181</v>
      </c>
      <c r="C1853" s="207" t="s">
        <v>5182</v>
      </c>
      <c r="D1853" s="207"/>
      <c r="E1853" s="218" t="s">
        <v>5183</v>
      </c>
      <c r="F1853" s="216"/>
      <c r="G1853" s="216">
        <v>114</v>
      </c>
    </row>
    <row r="1854" spans="1:7">
      <c r="A1854" s="216">
        <v>1876</v>
      </c>
      <c r="B1854" s="207" t="s">
        <v>8541</v>
      </c>
      <c r="C1854" s="218" t="s">
        <v>5184</v>
      </c>
      <c r="D1854" s="218"/>
      <c r="E1854" s="218"/>
      <c r="F1854" s="219">
        <v>111</v>
      </c>
      <c r="G1854" s="219" t="s">
        <v>54</v>
      </c>
    </row>
    <row r="1855" spans="1:7">
      <c r="A1855" s="216">
        <v>1877</v>
      </c>
      <c r="B1855" s="217" t="s">
        <v>8542</v>
      </c>
      <c r="C1855" s="218" t="s">
        <v>5185</v>
      </c>
      <c r="D1855" s="218"/>
      <c r="E1855" s="218"/>
      <c r="F1855" s="219"/>
      <c r="G1855" s="219"/>
    </row>
    <row r="1856" spans="1:7">
      <c r="A1856" s="216">
        <v>1878</v>
      </c>
      <c r="B1856" s="207" t="s">
        <v>5186</v>
      </c>
      <c r="C1856" s="207" t="s">
        <v>5187</v>
      </c>
      <c r="D1856" s="207"/>
      <c r="E1856" s="218" t="s">
        <v>5188</v>
      </c>
      <c r="F1856" s="216"/>
      <c r="G1856" s="216" t="s">
        <v>28</v>
      </c>
    </row>
    <row r="1857" spans="1:7" ht="21" customHeight="1">
      <c r="A1857" s="216">
        <v>1879</v>
      </c>
      <c r="B1857" s="207" t="s">
        <v>5189</v>
      </c>
      <c r="C1857" s="218" t="s">
        <v>5190</v>
      </c>
      <c r="D1857" s="218"/>
      <c r="E1857" s="218"/>
      <c r="F1857" s="219" t="s">
        <v>384</v>
      </c>
      <c r="G1857" s="219" t="s">
        <v>385</v>
      </c>
    </row>
    <row r="1858" spans="1:7">
      <c r="A1858" s="216">
        <v>1880</v>
      </c>
      <c r="B1858" s="207" t="s">
        <v>8543</v>
      </c>
      <c r="C1858" s="218" t="s">
        <v>5191</v>
      </c>
      <c r="D1858" s="218"/>
      <c r="E1858" s="218"/>
      <c r="F1858" s="219">
        <v>117</v>
      </c>
      <c r="G1858" s="219">
        <v>117</v>
      </c>
    </row>
    <row r="1859" spans="1:7" ht="21" customHeight="1">
      <c r="A1859" s="216">
        <v>1881</v>
      </c>
      <c r="B1859" s="207" t="s">
        <v>8544</v>
      </c>
      <c r="C1859" s="218" t="s">
        <v>5192</v>
      </c>
      <c r="D1859" s="218"/>
      <c r="E1859" s="218"/>
      <c r="F1859" s="219">
        <v>91</v>
      </c>
      <c r="G1859" s="219">
        <v>91</v>
      </c>
    </row>
    <row r="1860" spans="1:7">
      <c r="A1860" s="216">
        <v>1882</v>
      </c>
      <c r="B1860" s="207" t="s">
        <v>5193</v>
      </c>
      <c r="C1860" s="218" t="s">
        <v>5194</v>
      </c>
      <c r="D1860" s="218"/>
      <c r="E1860" s="218"/>
      <c r="F1860" s="219">
        <v>117</v>
      </c>
      <c r="G1860" s="219">
        <v>117</v>
      </c>
    </row>
    <row r="1861" spans="1:7">
      <c r="A1861" s="216">
        <v>1883</v>
      </c>
      <c r="B1861" s="217" t="s">
        <v>8545</v>
      </c>
      <c r="C1861" s="218" t="s">
        <v>5195</v>
      </c>
      <c r="D1861" s="218"/>
      <c r="E1861" s="218"/>
      <c r="F1861" s="219"/>
      <c r="G1861" s="219"/>
    </row>
    <row r="1862" spans="1:7">
      <c r="A1862" s="216">
        <v>1884</v>
      </c>
      <c r="B1862" s="217" t="s">
        <v>5196</v>
      </c>
      <c r="C1862" s="218" t="s">
        <v>5197</v>
      </c>
      <c r="D1862" s="218"/>
      <c r="E1862" s="218"/>
      <c r="F1862" s="219"/>
      <c r="G1862" s="219"/>
    </row>
    <row r="1863" spans="1:7">
      <c r="A1863" s="216">
        <v>1885</v>
      </c>
      <c r="B1863" s="207" t="s">
        <v>5198</v>
      </c>
      <c r="C1863" s="218" t="s">
        <v>5199</v>
      </c>
      <c r="D1863" s="218"/>
      <c r="E1863" s="218"/>
      <c r="F1863" s="219">
        <v>117</v>
      </c>
      <c r="G1863" s="219">
        <v>117</v>
      </c>
    </row>
    <row r="1864" spans="1:7">
      <c r="A1864" s="216">
        <v>1886</v>
      </c>
      <c r="B1864" s="217" t="s">
        <v>8546</v>
      </c>
      <c r="C1864" s="218" t="s">
        <v>5200</v>
      </c>
      <c r="D1864" s="218"/>
      <c r="E1864" s="218"/>
      <c r="F1864" s="219"/>
      <c r="G1864" s="219"/>
    </row>
    <row r="1865" spans="1:7">
      <c r="A1865" s="216">
        <v>1887</v>
      </c>
      <c r="B1865" s="207" t="s">
        <v>5201</v>
      </c>
      <c r="C1865" s="218" t="s">
        <v>5202</v>
      </c>
      <c r="D1865" s="218" t="s">
        <v>5203</v>
      </c>
      <c r="E1865" s="218"/>
      <c r="F1865" s="219">
        <v>117</v>
      </c>
      <c r="G1865" s="219">
        <v>117</v>
      </c>
    </row>
    <row r="1866" spans="1:7" ht="21" customHeight="1">
      <c r="A1866" s="216">
        <v>1888</v>
      </c>
      <c r="B1866" s="217" t="s">
        <v>5204</v>
      </c>
      <c r="C1866" s="218" t="s">
        <v>5205</v>
      </c>
      <c r="D1866" s="218"/>
      <c r="E1866" s="218"/>
      <c r="F1866" s="219"/>
      <c r="G1866" s="219"/>
    </row>
    <row r="1867" spans="1:7" ht="21" customHeight="1">
      <c r="A1867" s="216">
        <v>1889</v>
      </c>
      <c r="B1867" s="207" t="s">
        <v>8547</v>
      </c>
      <c r="C1867" s="218" t="s">
        <v>5206</v>
      </c>
      <c r="D1867" s="218"/>
      <c r="E1867" s="218"/>
      <c r="F1867" s="219">
        <v>91</v>
      </c>
      <c r="G1867" s="219">
        <v>91</v>
      </c>
    </row>
    <row r="1868" spans="1:7">
      <c r="A1868" s="216">
        <v>1890</v>
      </c>
      <c r="B1868" s="207" t="s">
        <v>8548</v>
      </c>
      <c r="C1868" s="218" t="s">
        <v>5207</v>
      </c>
      <c r="D1868" s="218" t="s">
        <v>5208</v>
      </c>
      <c r="E1868" s="218"/>
      <c r="F1868" s="219">
        <v>111</v>
      </c>
      <c r="G1868" s="219" t="s">
        <v>54</v>
      </c>
    </row>
    <row r="1869" spans="1:7">
      <c r="A1869" s="216">
        <v>1891</v>
      </c>
      <c r="B1869" s="207" t="s">
        <v>5209</v>
      </c>
      <c r="C1869" s="207" t="s">
        <v>5210</v>
      </c>
      <c r="D1869" s="207"/>
      <c r="E1869" s="218" t="s">
        <v>5211</v>
      </c>
      <c r="F1869" s="216"/>
      <c r="G1869" s="216">
        <v>60</v>
      </c>
    </row>
    <row r="1870" spans="1:7" ht="43">
      <c r="A1870" s="216">
        <v>1892</v>
      </c>
      <c r="B1870" s="207" t="s">
        <v>5212</v>
      </c>
      <c r="C1870" s="218" t="s">
        <v>5213</v>
      </c>
      <c r="D1870" s="218" t="s">
        <v>5214</v>
      </c>
      <c r="E1870" s="218"/>
      <c r="F1870" s="219">
        <v>60</v>
      </c>
      <c r="G1870" s="219">
        <v>60</v>
      </c>
    </row>
    <row r="1871" spans="1:7" ht="21" customHeight="1">
      <c r="A1871" s="216">
        <v>1893</v>
      </c>
      <c r="B1871" s="207" t="s">
        <v>5215</v>
      </c>
      <c r="C1871" s="207" t="s">
        <v>5216</v>
      </c>
      <c r="D1871" s="207"/>
      <c r="E1871" s="218" t="s">
        <v>5217</v>
      </c>
      <c r="F1871" s="216"/>
      <c r="G1871" s="216">
        <v>47</v>
      </c>
    </row>
    <row r="1872" spans="1:7">
      <c r="A1872" s="216">
        <v>1894</v>
      </c>
      <c r="B1872" s="207" t="s">
        <v>5218</v>
      </c>
      <c r="C1872" s="218" t="s">
        <v>5219</v>
      </c>
      <c r="D1872" s="218"/>
      <c r="E1872" s="218"/>
      <c r="F1872" s="219">
        <v>60</v>
      </c>
      <c r="G1872" s="219">
        <v>60</v>
      </c>
    </row>
    <row r="1873" spans="1:7">
      <c r="A1873" s="216">
        <v>1895</v>
      </c>
      <c r="B1873" s="207" t="s">
        <v>8549</v>
      </c>
      <c r="C1873" s="218" t="s">
        <v>5220</v>
      </c>
      <c r="D1873" s="218"/>
      <c r="E1873" s="218"/>
      <c r="F1873" s="219">
        <v>91</v>
      </c>
      <c r="G1873" s="219">
        <v>91</v>
      </c>
    </row>
    <row r="1874" spans="1:7">
      <c r="A1874" s="216">
        <v>1896</v>
      </c>
      <c r="B1874" s="207" t="s">
        <v>5221</v>
      </c>
      <c r="C1874" s="218" t="s">
        <v>5222</v>
      </c>
      <c r="D1874" s="218"/>
      <c r="E1874" s="218"/>
      <c r="F1874" s="216" t="s">
        <v>105</v>
      </c>
      <c r="G1874" s="216" t="s">
        <v>105</v>
      </c>
    </row>
    <row r="1875" spans="1:7">
      <c r="A1875" s="216">
        <v>1897</v>
      </c>
      <c r="B1875" s="207" t="s">
        <v>5223</v>
      </c>
      <c r="C1875" s="207" t="s">
        <v>5224</v>
      </c>
      <c r="D1875" s="207"/>
      <c r="E1875" s="218" t="s">
        <v>5225</v>
      </c>
      <c r="F1875" s="216"/>
      <c r="G1875" s="216" t="s">
        <v>105</v>
      </c>
    </row>
    <row r="1876" spans="1:7" ht="21" customHeight="1">
      <c r="A1876" s="216">
        <v>1898</v>
      </c>
      <c r="B1876" s="207" t="s">
        <v>5226</v>
      </c>
      <c r="C1876" s="207" t="s">
        <v>5227</v>
      </c>
      <c r="D1876" s="207"/>
      <c r="E1876" s="218" t="s">
        <v>5228</v>
      </c>
      <c r="F1876" s="216"/>
      <c r="G1876" s="216" t="s">
        <v>54</v>
      </c>
    </row>
    <row r="1877" spans="1:7">
      <c r="A1877" s="216">
        <v>1899</v>
      </c>
      <c r="B1877" s="217" t="s">
        <v>5229</v>
      </c>
      <c r="C1877" s="218" t="s">
        <v>5230</v>
      </c>
      <c r="D1877" s="218"/>
      <c r="E1877" s="218"/>
      <c r="F1877" s="219"/>
      <c r="G1877" s="219"/>
    </row>
    <row r="1878" spans="1:7" ht="346.5" customHeight="1">
      <c r="A1878" s="216">
        <v>1900</v>
      </c>
      <c r="B1878" s="207" t="s">
        <v>5231</v>
      </c>
      <c r="C1878" s="218" t="s">
        <v>5232</v>
      </c>
      <c r="D1878" s="218" t="s">
        <v>5233</v>
      </c>
      <c r="E1878" s="218"/>
      <c r="F1878" s="219">
        <v>111</v>
      </c>
      <c r="G1878" s="219" t="s">
        <v>54</v>
      </c>
    </row>
    <row r="1879" spans="1:7">
      <c r="A1879" s="216">
        <v>1901</v>
      </c>
      <c r="B1879" s="207" t="s">
        <v>8550</v>
      </c>
      <c r="C1879" s="218" t="s">
        <v>5234</v>
      </c>
      <c r="D1879" s="218" t="s">
        <v>5235</v>
      </c>
      <c r="E1879" s="218"/>
      <c r="F1879" s="219">
        <v>111</v>
      </c>
      <c r="G1879" s="219" t="s">
        <v>54</v>
      </c>
    </row>
    <row r="1880" spans="1:7">
      <c r="A1880" s="216">
        <v>1902</v>
      </c>
      <c r="B1880" s="227" t="s">
        <v>8551</v>
      </c>
      <c r="C1880" s="218" t="s">
        <v>5236</v>
      </c>
      <c r="D1880" s="218"/>
      <c r="E1880" s="218"/>
      <c r="F1880" s="219">
        <v>60</v>
      </c>
      <c r="G1880" s="219">
        <v>60</v>
      </c>
    </row>
    <row r="1881" spans="1:7">
      <c r="A1881" s="216">
        <v>1903</v>
      </c>
      <c r="B1881" s="227" t="s">
        <v>8552</v>
      </c>
      <c r="C1881" s="218" t="s">
        <v>5237</v>
      </c>
      <c r="D1881" s="218" t="s">
        <v>5238</v>
      </c>
      <c r="E1881" s="218"/>
      <c r="F1881" s="219">
        <v>117</v>
      </c>
      <c r="G1881" s="219">
        <v>117</v>
      </c>
    </row>
    <row r="1882" spans="1:7">
      <c r="A1882" s="216">
        <v>1904</v>
      </c>
      <c r="B1882" s="227" t="s">
        <v>8553</v>
      </c>
      <c r="C1882" s="218" t="s">
        <v>5239</v>
      </c>
      <c r="D1882" s="218"/>
      <c r="E1882" s="218"/>
      <c r="F1882" s="219">
        <v>117</v>
      </c>
      <c r="G1882" s="219">
        <v>117</v>
      </c>
    </row>
    <row r="1883" spans="1:7">
      <c r="A1883" s="216">
        <v>1905</v>
      </c>
      <c r="B1883" s="207" t="s">
        <v>5240</v>
      </c>
      <c r="C1883" s="217" t="s">
        <v>5241</v>
      </c>
      <c r="D1883" s="218"/>
      <c r="E1883" s="218" t="s">
        <v>5242</v>
      </c>
      <c r="F1883" s="219"/>
      <c r="G1883" s="219">
        <v>81</v>
      </c>
    </row>
    <row r="1884" spans="1:7" ht="21" customHeight="1">
      <c r="A1884" s="216">
        <v>1906</v>
      </c>
      <c r="B1884" s="207" t="s">
        <v>5243</v>
      </c>
      <c r="C1884" s="218" t="s">
        <v>5244</v>
      </c>
      <c r="D1884" s="218"/>
      <c r="E1884" s="218"/>
      <c r="F1884" s="219">
        <v>117</v>
      </c>
      <c r="G1884" s="219">
        <v>117</v>
      </c>
    </row>
    <row r="1885" spans="1:7">
      <c r="A1885" s="216">
        <v>1907</v>
      </c>
      <c r="B1885" s="207" t="s">
        <v>5245</v>
      </c>
      <c r="C1885" s="217" t="s">
        <v>5246</v>
      </c>
      <c r="D1885" s="218"/>
      <c r="E1885" s="218" t="s">
        <v>5247</v>
      </c>
      <c r="F1885" s="219"/>
      <c r="G1885" s="219">
        <v>117</v>
      </c>
    </row>
    <row r="1886" spans="1:7">
      <c r="A1886" s="216">
        <v>1908</v>
      </c>
      <c r="B1886" s="207" t="s">
        <v>8554</v>
      </c>
      <c r="C1886" s="218" t="s">
        <v>5248</v>
      </c>
      <c r="D1886" s="218"/>
      <c r="E1886" s="218"/>
      <c r="F1886" s="219">
        <v>91</v>
      </c>
      <c r="G1886" s="219">
        <v>91</v>
      </c>
    </row>
    <row r="1887" spans="1:7">
      <c r="A1887" s="216">
        <v>1909</v>
      </c>
      <c r="B1887" s="207" t="s">
        <v>5249</v>
      </c>
      <c r="C1887" s="207" t="s">
        <v>5250</v>
      </c>
      <c r="D1887" s="207"/>
      <c r="E1887" s="218" t="s">
        <v>5251</v>
      </c>
      <c r="F1887" s="216"/>
      <c r="G1887" s="216">
        <v>60</v>
      </c>
    </row>
    <row r="1888" spans="1:7">
      <c r="A1888" s="216">
        <v>1910</v>
      </c>
      <c r="B1888" s="207" t="s">
        <v>5252</v>
      </c>
      <c r="C1888" s="218" t="s">
        <v>5253</v>
      </c>
      <c r="D1888" s="218"/>
      <c r="E1888" s="218"/>
      <c r="F1888" s="219">
        <v>60</v>
      </c>
      <c r="G1888" s="219">
        <v>60</v>
      </c>
    </row>
    <row r="1889" spans="1:7" ht="21" customHeight="1">
      <c r="A1889" s="216">
        <v>1911</v>
      </c>
      <c r="B1889" s="207" t="s">
        <v>8555</v>
      </c>
      <c r="C1889" s="218" t="s">
        <v>5254</v>
      </c>
      <c r="D1889" s="218"/>
      <c r="E1889" s="218"/>
      <c r="F1889" s="219">
        <v>60</v>
      </c>
      <c r="G1889" s="219">
        <v>60</v>
      </c>
    </row>
    <row r="1890" spans="1:7">
      <c r="A1890" s="216">
        <v>1912</v>
      </c>
      <c r="B1890" s="207" t="s">
        <v>5255</v>
      </c>
      <c r="C1890" s="207" t="s">
        <v>5256</v>
      </c>
      <c r="D1890" s="207"/>
      <c r="E1890" s="218" t="s">
        <v>5257</v>
      </c>
      <c r="F1890" s="216"/>
      <c r="G1890" s="216">
        <v>102</v>
      </c>
    </row>
    <row r="1891" spans="1:7">
      <c r="A1891" s="216">
        <v>1913</v>
      </c>
      <c r="B1891" s="207" t="s">
        <v>5258</v>
      </c>
      <c r="C1891" s="218" t="s">
        <v>5259</v>
      </c>
      <c r="D1891" s="218" t="s">
        <v>5260</v>
      </c>
      <c r="E1891" s="218"/>
      <c r="F1891" s="219">
        <v>117</v>
      </c>
      <c r="G1891" s="219">
        <v>117</v>
      </c>
    </row>
    <row r="1892" spans="1:7">
      <c r="A1892" s="216">
        <v>1914</v>
      </c>
      <c r="B1892" s="207" t="s">
        <v>8556</v>
      </c>
      <c r="C1892" s="207" t="s">
        <v>5261</v>
      </c>
      <c r="D1892" s="207"/>
      <c r="E1892" s="218" t="s">
        <v>5262</v>
      </c>
      <c r="F1892" s="216"/>
      <c r="G1892" s="216">
        <v>59</v>
      </c>
    </row>
    <row r="1893" spans="1:7">
      <c r="A1893" s="216">
        <v>1915</v>
      </c>
      <c r="B1893" s="207" t="s">
        <v>5263</v>
      </c>
      <c r="C1893" s="207" t="s">
        <v>5264</v>
      </c>
      <c r="D1893" s="207"/>
      <c r="E1893" s="218" t="s">
        <v>5265</v>
      </c>
      <c r="F1893" s="216"/>
      <c r="G1893" s="216">
        <v>59</v>
      </c>
    </row>
    <row r="1894" spans="1:7">
      <c r="A1894" s="216">
        <v>1916</v>
      </c>
      <c r="B1894" s="207" t="s">
        <v>5266</v>
      </c>
      <c r="C1894" s="207" t="s">
        <v>5267</v>
      </c>
      <c r="D1894" s="207"/>
      <c r="E1894" s="218" t="s">
        <v>5268</v>
      </c>
      <c r="F1894" s="216"/>
      <c r="G1894" s="216">
        <v>60</v>
      </c>
    </row>
    <row r="1895" spans="1:7">
      <c r="A1895" s="216">
        <v>1917</v>
      </c>
      <c r="B1895" s="207" t="s">
        <v>5269</v>
      </c>
      <c r="C1895" s="218" t="s">
        <v>5270</v>
      </c>
      <c r="D1895" s="218"/>
      <c r="E1895" s="218"/>
      <c r="F1895" s="219">
        <v>60</v>
      </c>
      <c r="G1895" s="219">
        <v>60</v>
      </c>
    </row>
    <row r="1896" spans="1:7">
      <c r="A1896" s="216">
        <v>1918</v>
      </c>
      <c r="B1896" s="207" t="s">
        <v>5271</v>
      </c>
      <c r="C1896" s="207" t="s">
        <v>5272</v>
      </c>
      <c r="D1896" s="207"/>
      <c r="E1896" s="218" t="s">
        <v>5273</v>
      </c>
      <c r="F1896" s="216"/>
      <c r="G1896" s="216">
        <v>60</v>
      </c>
    </row>
    <row r="1897" spans="1:7">
      <c r="A1897" s="216">
        <v>1919</v>
      </c>
      <c r="B1897" s="207" t="s">
        <v>5274</v>
      </c>
      <c r="C1897" s="207" t="s">
        <v>5275</v>
      </c>
      <c r="D1897" s="207"/>
      <c r="E1897" s="218" t="s">
        <v>5276</v>
      </c>
      <c r="F1897" s="216"/>
      <c r="G1897" s="216">
        <v>60</v>
      </c>
    </row>
    <row r="1898" spans="1:7">
      <c r="A1898" s="216">
        <v>1920</v>
      </c>
      <c r="B1898" s="207" t="s">
        <v>8557</v>
      </c>
      <c r="C1898" s="218" t="s">
        <v>5277</v>
      </c>
      <c r="D1898" s="218"/>
      <c r="E1898" s="218"/>
      <c r="F1898" s="219" t="s">
        <v>379</v>
      </c>
      <c r="G1898" s="219" t="s">
        <v>381</v>
      </c>
    </row>
    <row r="1899" spans="1:7">
      <c r="A1899" s="216">
        <v>1921</v>
      </c>
      <c r="B1899" s="217" t="s">
        <v>5278</v>
      </c>
      <c r="C1899" s="218" t="s">
        <v>5279</v>
      </c>
      <c r="D1899" s="218"/>
      <c r="E1899" s="218"/>
      <c r="F1899" s="219"/>
      <c r="G1899" s="219"/>
    </row>
    <row r="1900" spans="1:7">
      <c r="A1900" s="216">
        <v>1922</v>
      </c>
      <c r="B1900" s="207" t="s">
        <v>5280</v>
      </c>
      <c r="C1900" s="207" t="s">
        <v>5281</v>
      </c>
      <c r="D1900" s="207" t="s">
        <v>3305</v>
      </c>
      <c r="E1900" s="218" t="s">
        <v>5282</v>
      </c>
      <c r="F1900" s="216"/>
      <c r="G1900" s="216">
        <v>117</v>
      </c>
    </row>
    <row r="1901" spans="1:7">
      <c r="A1901" s="216">
        <v>1923</v>
      </c>
      <c r="B1901" s="207" t="s">
        <v>5283</v>
      </c>
      <c r="C1901" s="207" t="s">
        <v>5284</v>
      </c>
      <c r="D1901" s="207"/>
      <c r="E1901" s="218" t="s">
        <v>5285</v>
      </c>
      <c r="F1901" s="216"/>
      <c r="G1901" s="216">
        <v>46</v>
      </c>
    </row>
    <row r="1902" spans="1:7">
      <c r="A1902" s="216">
        <v>1924</v>
      </c>
      <c r="B1902" s="207" t="s">
        <v>5286</v>
      </c>
      <c r="C1902" s="218" t="s">
        <v>5287</v>
      </c>
      <c r="D1902" s="218"/>
      <c r="E1902" s="218"/>
      <c r="F1902" s="219">
        <v>117</v>
      </c>
      <c r="G1902" s="219">
        <v>117</v>
      </c>
    </row>
    <row r="1903" spans="1:7">
      <c r="A1903" s="216">
        <v>1925</v>
      </c>
      <c r="B1903" s="207" t="s">
        <v>8558</v>
      </c>
      <c r="C1903" s="207" t="s">
        <v>5288</v>
      </c>
      <c r="D1903" s="207"/>
      <c r="E1903" s="218" t="s">
        <v>5289</v>
      </c>
      <c r="F1903" s="216"/>
      <c r="G1903" s="216">
        <v>55</v>
      </c>
    </row>
    <row r="1904" spans="1:7">
      <c r="A1904" s="216">
        <v>1926</v>
      </c>
      <c r="B1904" s="207" t="s">
        <v>8559</v>
      </c>
      <c r="C1904" s="218" t="s">
        <v>5290</v>
      </c>
      <c r="D1904" s="218" t="s">
        <v>5291</v>
      </c>
      <c r="E1904" s="218"/>
      <c r="F1904" s="219">
        <v>117</v>
      </c>
      <c r="G1904" s="219">
        <v>117</v>
      </c>
    </row>
    <row r="1905" spans="1:7" ht="21" customHeight="1">
      <c r="A1905" s="216">
        <v>1927</v>
      </c>
      <c r="B1905" s="207" t="s">
        <v>5292</v>
      </c>
      <c r="C1905" s="207" t="s">
        <v>5293</v>
      </c>
      <c r="D1905" s="207"/>
      <c r="E1905" s="218" t="s">
        <v>5294</v>
      </c>
      <c r="F1905" s="216"/>
      <c r="G1905" s="216">
        <v>55</v>
      </c>
    </row>
    <row r="1906" spans="1:7">
      <c r="A1906" s="216">
        <v>1928</v>
      </c>
      <c r="B1906" s="217" t="s">
        <v>8560</v>
      </c>
      <c r="C1906" s="221" t="s">
        <v>5295</v>
      </c>
      <c r="D1906" s="221"/>
      <c r="E1906" s="221"/>
      <c r="F1906" s="219"/>
      <c r="G1906" s="219"/>
    </row>
    <row r="1907" spans="1:7">
      <c r="A1907" s="216">
        <v>1929</v>
      </c>
      <c r="B1907" s="207" t="s">
        <v>5296</v>
      </c>
      <c r="C1907" s="218" t="s">
        <v>5297</v>
      </c>
      <c r="D1907" s="218"/>
      <c r="E1907" s="218"/>
      <c r="F1907" s="219">
        <v>102</v>
      </c>
      <c r="G1907" s="219">
        <v>102</v>
      </c>
    </row>
    <row r="1908" spans="1:7">
      <c r="A1908" s="216">
        <v>1930</v>
      </c>
      <c r="B1908" s="207" t="s">
        <v>5298</v>
      </c>
      <c r="C1908" s="207" t="s">
        <v>5299</v>
      </c>
      <c r="D1908" s="207"/>
      <c r="E1908" s="218" t="s">
        <v>5300</v>
      </c>
      <c r="F1908" s="216"/>
      <c r="G1908" s="216">
        <v>117</v>
      </c>
    </row>
    <row r="1909" spans="1:7">
      <c r="A1909" s="216">
        <v>1931</v>
      </c>
      <c r="B1909" s="207" t="s">
        <v>5301</v>
      </c>
      <c r="C1909" s="207" t="s">
        <v>5302</v>
      </c>
      <c r="D1909" s="207"/>
      <c r="E1909" s="218" t="s">
        <v>5303</v>
      </c>
      <c r="F1909" s="216"/>
      <c r="G1909" s="216">
        <v>117</v>
      </c>
    </row>
    <row r="1910" spans="1:7">
      <c r="A1910" s="216">
        <v>1932</v>
      </c>
      <c r="B1910" s="207" t="s">
        <v>5304</v>
      </c>
      <c r="C1910" s="218" t="s">
        <v>5305</v>
      </c>
      <c r="D1910" s="218"/>
      <c r="E1910" s="218"/>
      <c r="F1910" s="219">
        <v>117</v>
      </c>
      <c r="G1910" s="219">
        <v>117</v>
      </c>
    </row>
    <row r="1911" spans="1:7">
      <c r="A1911" s="216">
        <v>1933</v>
      </c>
      <c r="B1911" s="207" t="s">
        <v>5306</v>
      </c>
      <c r="C1911" s="207" t="s">
        <v>5307</v>
      </c>
      <c r="D1911" s="207"/>
      <c r="E1911" s="218" t="s">
        <v>5308</v>
      </c>
      <c r="F1911" s="216"/>
      <c r="G1911" s="216" t="s">
        <v>53</v>
      </c>
    </row>
    <row r="1912" spans="1:7">
      <c r="A1912" s="216">
        <v>1934</v>
      </c>
      <c r="B1912" s="207" t="s">
        <v>5309</v>
      </c>
      <c r="C1912" s="218" t="s">
        <v>5310</v>
      </c>
      <c r="D1912" s="218"/>
      <c r="E1912" s="218"/>
      <c r="F1912" s="219">
        <v>111</v>
      </c>
      <c r="G1912" s="219" t="s">
        <v>54</v>
      </c>
    </row>
    <row r="1913" spans="1:7">
      <c r="A1913" s="216">
        <v>1935</v>
      </c>
      <c r="B1913" s="207" t="s">
        <v>5311</v>
      </c>
      <c r="C1913" s="207" t="s">
        <v>5312</v>
      </c>
      <c r="D1913" s="207"/>
      <c r="E1913" s="218" t="s">
        <v>5313</v>
      </c>
      <c r="F1913" s="216"/>
      <c r="G1913" s="216" t="s">
        <v>51</v>
      </c>
    </row>
    <row r="1914" spans="1:7">
      <c r="A1914" s="216">
        <v>1936</v>
      </c>
      <c r="B1914" s="207" t="s">
        <v>5314</v>
      </c>
      <c r="C1914" s="207" t="s">
        <v>5315</v>
      </c>
      <c r="D1914" s="207"/>
      <c r="E1914" s="218" t="s">
        <v>5316</v>
      </c>
      <c r="F1914" s="216"/>
      <c r="G1914" s="216">
        <v>54</v>
      </c>
    </row>
    <row r="1915" spans="1:7">
      <c r="A1915" s="216">
        <v>1937</v>
      </c>
      <c r="B1915" s="217" t="s">
        <v>8561</v>
      </c>
      <c r="C1915" s="218" t="s">
        <v>5317</v>
      </c>
      <c r="D1915" s="218"/>
      <c r="E1915" s="218"/>
      <c r="F1915" s="219"/>
      <c r="G1915" s="219"/>
    </row>
    <row r="1916" spans="1:7" ht="21" customHeight="1">
      <c r="A1916" s="216">
        <v>1938</v>
      </c>
      <c r="B1916" s="207" t="s">
        <v>5318</v>
      </c>
      <c r="C1916" s="207" t="s">
        <v>5319</v>
      </c>
      <c r="D1916" s="207"/>
      <c r="E1916" s="218" t="s">
        <v>5320</v>
      </c>
      <c r="F1916" s="216"/>
      <c r="G1916" s="216">
        <v>90</v>
      </c>
    </row>
    <row r="1917" spans="1:7">
      <c r="A1917" s="216">
        <v>1939</v>
      </c>
      <c r="B1917" s="207" t="s">
        <v>8562</v>
      </c>
      <c r="C1917" s="207" t="s">
        <v>5321</v>
      </c>
      <c r="D1917" s="207"/>
      <c r="E1917" s="218" t="s">
        <v>5322</v>
      </c>
      <c r="F1917" s="216"/>
      <c r="G1917" s="219" t="s">
        <v>380</v>
      </c>
    </row>
    <row r="1918" spans="1:7">
      <c r="A1918" s="216">
        <v>1940</v>
      </c>
      <c r="B1918" s="207" t="s">
        <v>5323</v>
      </c>
      <c r="C1918" s="207" t="s">
        <v>5324</v>
      </c>
      <c r="D1918" s="207"/>
      <c r="E1918" s="218" t="s">
        <v>5325</v>
      </c>
      <c r="F1918" s="216"/>
      <c r="G1918" s="216">
        <v>48</v>
      </c>
    </row>
    <row r="1919" spans="1:7" ht="21" customHeight="1">
      <c r="A1919" s="216">
        <v>1941</v>
      </c>
      <c r="B1919" s="207" t="s">
        <v>5326</v>
      </c>
      <c r="C1919" s="207" t="s">
        <v>5327</v>
      </c>
      <c r="D1919" s="207"/>
      <c r="E1919" s="218" t="s">
        <v>5328</v>
      </c>
      <c r="F1919" s="216"/>
      <c r="G1919" s="216">
        <v>54</v>
      </c>
    </row>
    <row r="1920" spans="1:7">
      <c r="A1920" s="216">
        <v>1942</v>
      </c>
      <c r="B1920" s="207" t="s">
        <v>5329</v>
      </c>
      <c r="C1920" s="207" t="s">
        <v>5330</v>
      </c>
      <c r="D1920" s="221" t="s">
        <v>2897</v>
      </c>
      <c r="E1920" s="218" t="s">
        <v>5331</v>
      </c>
      <c r="F1920" s="216"/>
      <c r="G1920" s="216">
        <v>117</v>
      </c>
    </row>
    <row r="1921" spans="1:7">
      <c r="A1921" s="216">
        <v>1943</v>
      </c>
      <c r="B1921" s="217" t="s">
        <v>5332</v>
      </c>
      <c r="C1921" s="218" t="s">
        <v>5333</v>
      </c>
      <c r="D1921" s="218"/>
      <c r="E1921" s="218"/>
      <c r="F1921" s="219"/>
      <c r="G1921" s="219"/>
    </row>
    <row r="1922" spans="1:7">
      <c r="A1922" s="216">
        <v>1944</v>
      </c>
      <c r="B1922" s="207" t="s">
        <v>8563</v>
      </c>
      <c r="C1922" s="218" t="s">
        <v>5334</v>
      </c>
      <c r="D1922" s="218"/>
      <c r="E1922" s="218"/>
      <c r="F1922" s="219">
        <v>117</v>
      </c>
      <c r="G1922" s="219">
        <v>117</v>
      </c>
    </row>
    <row r="1923" spans="1:7">
      <c r="A1923" s="216">
        <v>1945</v>
      </c>
      <c r="B1923" s="207" t="s">
        <v>8564</v>
      </c>
      <c r="C1923" s="207" t="s">
        <v>5335</v>
      </c>
      <c r="D1923" s="207"/>
      <c r="E1923" s="218" t="s">
        <v>5336</v>
      </c>
      <c r="F1923" s="216"/>
      <c r="G1923" s="216">
        <v>112</v>
      </c>
    </row>
    <row r="1924" spans="1:7">
      <c r="A1924" s="216">
        <v>1946</v>
      </c>
      <c r="B1924" s="207" t="s">
        <v>5337</v>
      </c>
      <c r="C1924" s="207" t="s">
        <v>5338</v>
      </c>
      <c r="D1924" s="207"/>
      <c r="E1924" s="218" t="s">
        <v>5339</v>
      </c>
      <c r="F1924" s="216"/>
      <c r="G1924" s="219" t="s">
        <v>381</v>
      </c>
    </row>
    <row r="1925" spans="1:7">
      <c r="A1925" s="216">
        <v>1947</v>
      </c>
      <c r="B1925" s="207" t="s">
        <v>5340</v>
      </c>
      <c r="C1925" s="207" t="s">
        <v>5341</v>
      </c>
      <c r="D1925" s="207"/>
      <c r="E1925" s="221" t="s">
        <v>5342</v>
      </c>
      <c r="F1925" s="216"/>
      <c r="G1925" s="216">
        <v>112</v>
      </c>
    </row>
    <row r="1926" spans="1:7">
      <c r="A1926" s="216">
        <v>1948</v>
      </c>
      <c r="B1926" s="207" t="s">
        <v>5343</v>
      </c>
      <c r="C1926" s="207" t="s">
        <v>5344</v>
      </c>
      <c r="D1926" s="207"/>
      <c r="E1926" s="221" t="s">
        <v>5345</v>
      </c>
      <c r="F1926" s="216"/>
      <c r="G1926" s="219" t="s">
        <v>380</v>
      </c>
    </row>
    <row r="1927" spans="1:7">
      <c r="A1927" s="216">
        <v>1949</v>
      </c>
      <c r="B1927" s="207" t="s">
        <v>5346</v>
      </c>
      <c r="C1927" s="207" t="s">
        <v>5347</v>
      </c>
      <c r="D1927" s="207"/>
      <c r="E1927" s="221" t="s">
        <v>5348</v>
      </c>
      <c r="F1927" s="216"/>
      <c r="G1927" s="216">
        <v>114</v>
      </c>
    </row>
    <row r="1928" spans="1:7">
      <c r="A1928" s="216">
        <v>1950</v>
      </c>
      <c r="B1928" s="217" t="s">
        <v>5349</v>
      </c>
      <c r="C1928" s="218" t="s">
        <v>5350</v>
      </c>
      <c r="D1928" s="218"/>
      <c r="E1928" s="218"/>
      <c r="F1928" s="219"/>
      <c r="G1928" s="219"/>
    </row>
    <row r="1929" spans="1:7">
      <c r="A1929" s="216">
        <v>1951</v>
      </c>
      <c r="B1929" s="207" t="s">
        <v>5351</v>
      </c>
      <c r="C1929" s="207" t="s">
        <v>5352</v>
      </c>
      <c r="D1929" s="207" t="s">
        <v>5353</v>
      </c>
      <c r="E1929" s="221" t="s">
        <v>5354</v>
      </c>
      <c r="F1929" s="216"/>
      <c r="G1929" s="216">
        <v>18</v>
      </c>
    </row>
    <row r="1930" spans="1:7">
      <c r="A1930" s="216">
        <v>1952</v>
      </c>
      <c r="B1930" s="207" t="s">
        <v>5355</v>
      </c>
      <c r="C1930" s="207" t="s">
        <v>5356</v>
      </c>
      <c r="D1930" s="207"/>
      <c r="E1930" s="221" t="s">
        <v>5357</v>
      </c>
      <c r="F1930" s="216"/>
      <c r="G1930" s="216">
        <v>18</v>
      </c>
    </row>
    <row r="1931" spans="1:7" ht="21" customHeight="1">
      <c r="A1931" s="216">
        <v>1953</v>
      </c>
      <c r="B1931" s="207" t="s">
        <v>5358</v>
      </c>
      <c r="C1931" s="207" t="s">
        <v>5359</v>
      </c>
      <c r="D1931" s="207"/>
      <c r="E1931" s="221" t="s">
        <v>5360</v>
      </c>
      <c r="F1931" s="216"/>
      <c r="G1931" s="219" t="s">
        <v>380</v>
      </c>
    </row>
    <row r="1932" spans="1:7" ht="21" customHeight="1">
      <c r="A1932" s="216">
        <v>1954</v>
      </c>
      <c r="B1932" s="207" t="s">
        <v>5361</v>
      </c>
      <c r="C1932" s="207" t="s">
        <v>5362</v>
      </c>
      <c r="D1932" s="207"/>
      <c r="E1932" s="221" t="s">
        <v>5363</v>
      </c>
      <c r="F1932" s="216"/>
      <c r="G1932" s="219" t="s">
        <v>381</v>
      </c>
    </row>
    <row r="1933" spans="1:7" ht="21" customHeight="1">
      <c r="A1933" s="216">
        <v>1955</v>
      </c>
      <c r="B1933" s="207" t="s">
        <v>8565</v>
      </c>
      <c r="C1933" s="217" t="s">
        <v>5364</v>
      </c>
      <c r="D1933" s="218"/>
      <c r="E1933" s="218" t="s">
        <v>5365</v>
      </c>
      <c r="F1933" s="219"/>
      <c r="G1933" s="219">
        <v>114</v>
      </c>
    </row>
    <row r="1934" spans="1:7">
      <c r="A1934" s="216">
        <v>1956</v>
      </c>
      <c r="B1934" s="207" t="s">
        <v>5366</v>
      </c>
      <c r="C1934" s="207" t="s">
        <v>5367</v>
      </c>
      <c r="D1934" s="207"/>
      <c r="E1934" s="221" t="s">
        <v>5368</v>
      </c>
      <c r="F1934" s="216"/>
      <c r="G1934" s="219" t="s">
        <v>380</v>
      </c>
    </row>
    <row r="1935" spans="1:7">
      <c r="A1935" s="216">
        <v>1957</v>
      </c>
      <c r="B1935" s="207" t="s">
        <v>5369</v>
      </c>
      <c r="C1935" s="207" t="s">
        <v>5370</v>
      </c>
      <c r="D1935" s="207"/>
      <c r="E1935" s="221" t="s">
        <v>5371</v>
      </c>
      <c r="F1935" s="216"/>
      <c r="G1935" s="219" t="s">
        <v>380</v>
      </c>
    </row>
    <row r="1936" spans="1:7">
      <c r="A1936" s="216">
        <v>1958</v>
      </c>
      <c r="B1936" s="207" t="s">
        <v>5372</v>
      </c>
      <c r="C1936" s="207" t="s">
        <v>5373</v>
      </c>
      <c r="D1936" s="207"/>
      <c r="E1936" s="221" t="s">
        <v>5374</v>
      </c>
      <c r="F1936" s="216"/>
      <c r="G1936" s="216">
        <v>114</v>
      </c>
    </row>
    <row r="1937" spans="1:7">
      <c r="A1937" s="216">
        <v>1959</v>
      </c>
      <c r="B1937" s="207" t="s">
        <v>5375</v>
      </c>
      <c r="C1937" s="207" t="s">
        <v>5376</v>
      </c>
      <c r="D1937" s="207"/>
      <c r="E1937" s="221" t="s">
        <v>5377</v>
      </c>
      <c r="F1937" s="216"/>
      <c r="G1937" s="216">
        <v>114</v>
      </c>
    </row>
    <row r="1938" spans="1:7">
      <c r="A1938" s="216">
        <v>1960</v>
      </c>
      <c r="B1938" s="207" t="s">
        <v>5378</v>
      </c>
      <c r="C1938" s="207" t="s">
        <v>5379</v>
      </c>
      <c r="D1938" s="207"/>
      <c r="E1938" s="221" t="s">
        <v>5380</v>
      </c>
      <c r="F1938" s="216"/>
      <c r="G1938" s="216">
        <v>90</v>
      </c>
    </row>
    <row r="1939" spans="1:7">
      <c r="A1939" s="216">
        <v>1961</v>
      </c>
      <c r="B1939" s="207" t="s">
        <v>5381</v>
      </c>
      <c r="C1939" s="207" t="s">
        <v>5382</v>
      </c>
      <c r="D1939" s="207"/>
      <c r="E1939" s="218" t="s">
        <v>5383</v>
      </c>
      <c r="F1939" s="216"/>
      <c r="G1939" s="216">
        <v>102</v>
      </c>
    </row>
    <row r="1940" spans="1:7" ht="21" customHeight="1">
      <c r="A1940" s="216">
        <v>1962</v>
      </c>
      <c r="B1940" s="207" t="s">
        <v>5384</v>
      </c>
      <c r="C1940" s="207" t="s">
        <v>5385</v>
      </c>
      <c r="D1940" s="207"/>
      <c r="E1940" s="218" t="s">
        <v>5386</v>
      </c>
      <c r="F1940" s="216"/>
      <c r="G1940" s="216">
        <v>114</v>
      </c>
    </row>
    <row r="1941" spans="1:7" ht="21" customHeight="1">
      <c r="A1941" s="216">
        <v>1963</v>
      </c>
      <c r="B1941" s="207" t="s">
        <v>5387</v>
      </c>
      <c r="C1941" s="218" t="s">
        <v>5388</v>
      </c>
      <c r="D1941" s="218"/>
      <c r="E1941" s="218"/>
      <c r="F1941" s="219">
        <v>114</v>
      </c>
      <c r="G1941" s="219">
        <v>114</v>
      </c>
    </row>
    <row r="1942" spans="1:7">
      <c r="A1942" s="216">
        <v>1964</v>
      </c>
      <c r="B1942" s="207" t="s">
        <v>5389</v>
      </c>
      <c r="C1942" s="207" t="s">
        <v>5390</v>
      </c>
      <c r="D1942" s="207"/>
      <c r="E1942" s="218" t="s">
        <v>5391</v>
      </c>
      <c r="F1942" s="216"/>
      <c r="G1942" s="216">
        <v>114</v>
      </c>
    </row>
    <row r="1943" spans="1:7">
      <c r="A1943" s="216">
        <v>1965</v>
      </c>
      <c r="B1943" s="207" t="s">
        <v>5392</v>
      </c>
      <c r="C1943" s="207" t="s">
        <v>5393</v>
      </c>
      <c r="D1943" s="207"/>
      <c r="E1943" s="218" t="s">
        <v>5394</v>
      </c>
      <c r="F1943" s="216"/>
      <c r="G1943" s="216">
        <v>102</v>
      </c>
    </row>
    <row r="1944" spans="1:7">
      <c r="A1944" s="216">
        <v>1966</v>
      </c>
      <c r="B1944" s="207" t="s">
        <v>5395</v>
      </c>
      <c r="C1944" s="207" t="s">
        <v>5396</v>
      </c>
      <c r="D1944" s="207"/>
      <c r="E1944" s="218" t="s">
        <v>5397</v>
      </c>
      <c r="F1944" s="216"/>
      <c r="G1944" s="216">
        <v>114</v>
      </c>
    </row>
    <row r="1945" spans="1:7">
      <c r="A1945" s="216">
        <v>1967</v>
      </c>
      <c r="B1945" s="207" t="s">
        <v>5398</v>
      </c>
      <c r="C1945" s="217" t="s">
        <v>5399</v>
      </c>
      <c r="D1945" s="218"/>
      <c r="E1945" s="218" t="s">
        <v>5400</v>
      </c>
      <c r="F1945" s="219"/>
      <c r="G1945" s="219">
        <v>91</v>
      </c>
    </row>
    <row r="1946" spans="1:7">
      <c r="A1946" s="216">
        <v>1968</v>
      </c>
      <c r="B1946" s="217" t="s">
        <v>5401</v>
      </c>
      <c r="C1946" s="217" t="s">
        <v>5402</v>
      </c>
      <c r="D1946" s="218"/>
      <c r="E1946" s="218"/>
      <c r="F1946" s="219"/>
      <c r="G1946" s="219"/>
    </row>
    <row r="1947" spans="1:7" ht="21" customHeight="1">
      <c r="A1947" s="216">
        <v>1969</v>
      </c>
      <c r="B1947" s="207" t="s">
        <v>5403</v>
      </c>
      <c r="C1947" s="217" t="s">
        <v>5404</v>
      </c>
      <c r="D1947" s="218"/>
      <c r="E1947" s="218" t="s">
        <v>5405</v>
      </c>
      <c r="F1947" s="219"/>
      <c r="G1947" s="219">
        <v>114</v>
      </c>
    </row>
    <row r="1948" spans="1:7">
      <c r="A1948" s="216">
        <v>1970</v>
      </c>
      <c r="B1948" s="207" t="s">
        <v>5406</v>
      </c>
      <c r="C1948" s="217" t="s">
        <v>5407</v>
      </c>
      <c r="D1948" s="218"/>
      <c r="E1948" s="218" t="s">
        <v>5408</v>
      </c>
      <c r="F1948" s="219"/>
      <c r="G1948" s="219">
        <v>114</v>
      </c>
    </row>
    <row r="1949" spans="1:7">
      <c r="A1949" s="216">
        <v>1971</v>
      </c>
      <c r="B1949" s="207" t="s">
        <v>5409</v>
      </c>
      <c r="C1949" s="217" t="s">
        <v>5410</v>
      </c>
      <c r="D1949" s="217" t="s">
        <v>5411</v>
      </c>
      <c r="E1949" s="218" t="s">
        <v>5412</v>
      </c>
      <c r="F1949" s="219">
        <v>114</v>
      </c>
      <c r="G1949" s="219">
        <v>114</v>
      </c>
    </row>
    <row r="1950" spans="1:7">
      <c r="A1950" s="216">
        <v>1972</v>
      </c>
      <c r="B1950" s="207" t="s">
        <v>5413</v>
      </c>
      <c r="C1950" s="217" t="s">
        <v>5414</v>
      </c>
      <c r="D1950" s="218"/>
      <c r="E1950" s="218" t="s">
        <v>5415</v>
      </c>
      <c r="F1950" s="219"/>
      <c r="G1950" s="219">
        <v>20</v>
      </c>
    </row>
    <row r="1951" spans="1:7">
      <c r="A1951" s="216">
        <v>1973</v>
      </c>
      <c r="B1951" s="207" t="s">
        <v>5416</v>
      </c>
      <c r="C1951" s="217" t="s">
        <v>5417</v>
      </c>
      <c r="D1951" s="218"/>
      <c r="E1951" s="218" t="s">
        <v>5418</v>
      </c>
      <c r="F1951" s="219"/>
      <c r="G1951" s="219" t="s">
        <v>381</v>
      </c>
    </row>
    <row r="1952" spans="1:7">
      <c r="A1952" s="216">
        <v>1974</v>
      </c>
      <c r="B1952" s="207" t="s">
        <v>5419</v>
      </c>
      <c r="C1952" s="217" t="s">
        <v>5420</v>
      </c>
      <c r="D1952" s="218"/>
      <c r="E1952" s="218" t="s">
        <v>5421</v>
      </c>
      <c r="F1952" s="219"/>
      <c r="G1952" s="219">
        <v>19</v>
      </c>
    </row>
    <row r="1953" spans="1:7">
      <c r="A1953" s="216">
        <v>1975</v>
      </c>
      <c r="B1953" s="207" t="s">
        <v>5422</v>
      </c>
      <c r="C1953" s="217" t="s">
        <v>5423</v>
      </c>
      <c r="D1953" s="218"/>
      <c r="E1953" s="218" t="s">
        <v>5424</v>
      </c>
      <c r="F1953" s="219"/>
      <c r="G1953" s="219" t="s">
        <v>380</v>
      </c>
    </row>
    <row r="1954" spans="1:7" ht="21" customHeight="1">
      <c r="A1954" s="216">
        <v>1976</v>
      </c>
      <c r="B1954" s="207" t="s">
        <v>5425</v>
      </c>
      <c r="C1954" s="217" t="s">
        <v>5426</v>
      </c>
      <c r="D1954" s="218"/>
      <c r="E1954" s="218" t="s">
        <v>5427</v>
      </c>
      <c r="F1954" s="219"/>
      <c r="G1954" s="219" t="s">
        <v>381</v>
      </c>
    </row>
    <row r="1955" spans="1:7">
      <c r="A1955" s="216">
        <v>1977</v>
      </c>
      <c r="B1955" s="207" t="s">
        <v>5428</v>
      </c>
      <c r="C1955" s="217" t="s">
        <v>5429</v>
      </c>
      <c r="D1955" s="218"/>
      <c r="E1955" s="218" t="s">
        <v>5430</v>
      </c>
      <c r="F1955" s="219"/>
      <c r="G1955" s="219" t="s">
        <v>381</v>
      </c>
    </row>
    <row r="1956" spans="1:7">
      <c r="A1956" s="216">
        <v>1978</v>
      </c>
      <c r="B1956" s="207" t="s">
        <v>5431</v>
      </c>
      <c r="C1956" s="217" t="s">
        <v>5432</v>
      </c>
      <c r="D1956" s="218"/>
      <c r="E1956" s="218" t="s">
        <v>5433</v>
      </c>
      <c r="F1956" s="219"/>
      <c r="G1956" s="219" t="s">
        <v>380</v>
      </c>
    </row>
    <row r="1957" spans="1:7">
      <c r="A1957" s="216">
        <v>1979</v>
      </c>
      <c r="B1957" s="207" t="s">
        <v>5434</v>
      </c>
      <c r="C1957" s="217" t="s">
        <v>5435</v>
      </c>
      <c r="D1957" s="218"/>
      <c r="E1957" s="218" t="s">
        <v>5436</v>
      </c>
      <c r="F1957" s="219"/>
      <c r="G1957" s="219">
        <v>21</v>
      </c>
    </row>
    <row r="1958" spans="1:7">
      <c r="A1958" s="216">
        <v>1980</v>
      </c>
      <c r="B1958" s="207" t="s">
        <v>5437</v>
      </c>
      <c r="C1958" s="217" t="s">
        <v>5438</v>
      </c>
      <c r="D1958" s="218"/>
      <c r="E1958" s="218" t="s">
        <v>5439</v>
      </c>
      <c r="F1958" s="219"/>
      <c r="G1958" s="219" t="s">
        <v>380</v>
      </c>
    </row>
    <row r="1959" spans="1:7" ht="21" customHeight="1">
      <c r="A1959" s="216">
        <v>1981</v>
      </c>
      <c r="B1959" s="207" t="s">
        <v>5440</v>
      </c>
      <c r="C1959" s="218" t="s">
        <v>5441</v>
      </c>
      <c r="D1959" s="218" t="s">
        <v>5442</v>
      </c>
      <c r="E1959" s="218"/>
      <c r="F1959" s="219" t="s">
        <v>379</v>
      </c>
      <c r="G1959" s="219" t="s">
        <v>381</v>
      </c>
    </row>
    <row r="1960" spans="1:7">
      <c r="A1960" s="216">
        <v>1982</v>
      </c>
      <c r="B1960" s="207" t="s">
        <v>5443</v>
      </c>
      <c r="C1960" s="217" t="s">
        <v>5444</v>
      </c>
      <c r="D1960" s="218"/>
      <c r="E1960" s="218" t="s">
        <v>5445</v>
      </c>
      <c r="F1960" s="219"/>
      <c r="G1960" s="219">
        <v>20</v>
      </c>
    </row>
    <row r="1961" spans="1:7">
      <c r="A1961" s="216">
        <v>1983</v>
      </c>
      <c r="B1961" s="207" t="s">
        <v>5446</v>
      </c>
      <c r="C1961" s="217" t="s">
        <v>5447</v>
      </c>
      <c r="D1961" s="218"/>
      <c r="E1961" s="218" t="s">
        <v>5448</v>
      </c>
      <c r="F1961" s="219"/>
      <c r="G1961" s="219">
        <v>18</v>
      </c>
    </row>
    <row r="1962" spans="1:7">
      <c r="A1962" s="216">
        <v>1984</v>
      </c>
      <c r="B1962" s="217" t="s">
        <v>8566</v>
      </c>
      <c r="C1962" s="218" t="s">
        <v>5449</v>
      </c>
      <c r="D1962" s="218"/>
      <c r="E1962" s="218"/>
      <c r="F1962" s="219"/>
      <c r="G1962" s="219"/>
    </row>
    <row r="1963" spans="1:7">
      <c r="A1963" s="216">
        <v>1985</v>
      </c>
      <c r="B1963" s="207" t="s">
        <v>5450</v>
      </c>
      <c r="C1963" s="217" t="s">
        <v>5451</v>
      </c>
      <c r="D1963" s="218"/>
      <c r="E1963" s="218" t="s">
        <v>5452</v>
      </c>
      <c r="F1963" s="219"/>
      <c r="G1963" s="219">
        <v>117</v>
      </c>
    </row>
    <row r="1964" spans="1:7">
      <c r="A1964" s="216">
        <v>1986</v>
      </c>
      <c r="B1964" s="207" t="s">
        <v>5453</v>
      </c>
      <c r="C1964" s="217" t="s">
        <v>5454</v>
      </c>
      <c r="D1964" s="218"/>
      <c r="E1964" s="218" t="s">
        <v>5455</v>
      </c>
      <c r="F1964" s="219"/>
      <c r="G1964" s="219">
        <v>117</v>
      </c>
    </row>
    <row r="1965" spans="1:7" ht="21" customHeight="1">
      <c r="A1965" s="216">
        <v>1987</v>
      </c>
      <c r="B1965" s="207" t="s">
        <v>8567</v>
      </c>
      <c r="C1965" s="218" t="s">
        <v>5456</v>
      </c>
      <c r="D1965" s="218"/>
      <c r="E1965" s="218"/>
      <c r="F1965" s="219">
        <v>109</v>
      </c>
      <c r="G1965" s="219">
        <v>109</v>
      </c>
    </row>
    <row r="1966" spans="1:7">
      <c r="A1966" s="216">
        <v>1988</v>
      </c>
      <c r="B1966" s="207" t="s">
        <v>5457</v>
      </c>
      <c r="C1966" s="217" t="s">
        <v>5458</v>
      </c>
      <c r="D1966" s="218"/>
      <c r="E1966" s="218" t="s">
        <v>5459</v>
      </c>
      <c r="F1966" s="219"/>
      <c r="G1966" s="219">
        <v>117</v>
      </c>
    </row>
    <row r="1967" spans="1:7">
      <c r="A1967" s="216">
        <v>1989</v>
      </c>
      <c r="B1967" s="217" t="s">
        <v>5460</v>
      </c>
      <c r="C1967" s="218" t="s">
        <v>5461</v>
      </c>
      <c r="D1967" s="218"/>
      <c r="E1967" s="218"/>
      <c r="F1967" s="219"/>
      <c r="G1967" s="219"/>
    </row>
    <row r="1968" spans="1:7">
      <c r="A1968" s="216">
        <v>1990</v>
      </c>
      <c r="B1968" s="207" t="s">
        <v>5462</v>
      </c>
      <c r="C1968" s="218" t="s">
        <v>5463</v>
      </c>
      <c r="D1968" s="218"/>
      <c r="E1968" s="218"/>
      <c r="F1968" s="219" t="s">
        <v>379</v>
      </c>
      <c r="G1968" s="219" t="s">
        <v>381</v>
      </c>
    </row>
    <row r="1969" spans="1:7">
      <c r="A1969" s="216">
        <v>1991</v>
      </c>
      <c r="B1969" s="207" t="s">
        <v>5464</v>
      </c>
      <c r="C1969" s="218" t="s">
        <v>5465</v>
      </c>
      <c r="D1969" s="218"/>
      <c r="E1969" s="218"/>
      <c r="F1969" s="219">
        <v>117</v>
      </c>
      <c r="G1969" s="219">
        <v>117</v>
      </c>
    </row>
    <row r="1970" spans="1:7">
      <c r="A1970" s="216">
        <v>1992</v>
      </c>
      <c r="B1970" s="207" t="s">
        <v>5466</v>
      </c>
      <c r="C1970" s="217" t="s">
        <v>5467</v>
      </c>
      <c r="D1970" s="218"/>
      <c r="E1970" s="218" t="s">
        <v>5468</v>
      </c>
      <c r="F1970" s="219"/>
      <c r="G1970" s="219">
        <v>117</v>
      </c>
    </row>
    <row r="1971" spans="1:7">
      <c r="A1971" s="216">
        <v>1993</v>
      </c>
      <c r="B1971" s="207" t="s">
        <v>5469</v>
      </c>
      <c r="C1971" s="207" t="s">
        <v>5470</v>
      </c>
      <c r="D1971" s="207"/>
      <c r="E1971" s="218" t="s">
        <v>5471</v>
      </c>
      <c r="F1971" s="216"/>
      <c r="G1971" s="219" t="s">
        <v>380</v>
      </c>
    </row>
    <row r="1972" spans="1:7">
      <c r="A1972" s="216">
        <v>1994</v>
      </c>
      <c r="B1972" s="207" t="s">
        <v>5472</v>
      </c>
      <c r="C1972" s="217" t="s">
        <v>5473</v>
      </c>
      <c r="D1972" s="218"/>
      <c r="E1972" s="218" t="s">
        <v>5474</v>
      </c>
      <c r="F1972" s="219"/>
      <c r="G1972" s="219">
        <v>21</v>
      </c>
    </row>
    <row r="1973" spans="1:7">
      <c r="A1973" s="216">
        <v>1995</v>
      </c>
      <c r="B1973" s="207" t="s">
        <v>5475</v>
      </c>
      <c r="C1973" s="217" t="s">
        <v>5476</v>
      </c>
      <c r="D1973" s="218"/>
      <c r="E1973" s="218" t="s">
        <v>5477</v>
      </c>
      <c r="F1973" s="219"/>
      <c r="G1973" s="219" t="s">
        <v>381</v>
      </c>
    </row>
    <row r="1974" spans="1:7">
      <c r="A1974" s="216">
        <v>1996</v>
      </c>
      <c r="B1974" s="207" t="s">
        <v>5478</v>
      </c>
      <c r="C1974" s="217" t="s">
        <v>5479</v>
      </c>
      <c r="D1974" s="218"/>
      <c r="E1974" s="218" t="s">
        <v>5480</v>
      </c>
      <c r="F1974" s="219"/>
      <c r="G1974" s="219" t="s">
        <v>380</v>
      </c>
    </row>
    <row r="1975" spans="1:7" ht="22.5" customHeight="1">
      <c r="A1975" s="216">
        <v>1998</v>
      </c>
      <c r="B1975" s="207" t="s">
        <v>5482</v>
      </c>
      <c r="C1975" s="217" t="s">
        <v>5483</v>
      </c>
      <c r="D1975" s="218"/>
      <c r="E1975" s="218" t="s">
        <v>5484</v>
      </c>
      <c r="F1975" s="219"/>
      <c r="G1975" s="219" t="s">
        <v>381</v>
      </c>
    </row>
    <row r="1976" spans="1:7">
      <c r="A1976" s="216">
        <v>1999</v>
      </c>
      <c r="B1976" s="207" t="s">
        <v>5485</v>
      </c>
      <c r="C1976" s="217" t="s">
        <v>5486</v>
      </c>
      <c r="D1976" s="218"/>
      <c r="E1976" s="218" t="s">
        <v>5487</v>
      </c>
      <c r="F1976" s="219"/>
      <c r="G1976" s="219">
        <v>78</v>
      </c>
    </row>
    <row r="1977" spans="1:7">
      <c r="A1977" s="216">
        <v>2000</v>
      </c>
      <c r="B1977" s="207" t="s">
        <v>5481</v>
      </c>
      <c r="C1977" s="217" t="s">
        <v>5488</v>
      </c>
      <c r="D1977" s="218"/>
      <c r="E1977" s="218" t="s">
        <v>5489</v>
      </c>
      <c r="F1977" s="219"/>
      <c r="G1977" s="219">
        <v>19</v>
      </c>
    </row>
    <row r="1978" spans="1:7">
      <c r="A1978" s="216">
        <v>2002</v>
      </c>
      <c r="B1978" s="207" t="s">
        <v>5491</v>
      </c>
      <c r="C1978" s="217" t="s">
        <v>5492</v>
      </c>
      <c r="D1978" s="218"/>
      <c r="E1978" s="218" t="s">
        <v>5493</v>
      </c>
      <c r="F1978" s="219"/>
      <c r="G1978" s="219">
        <v>18</v>
      </c>
    </row>
    <row r="1979" spans="1:7">
      <c r="A1979" s="216">
        <v>2003</v>
      </c>
      <c r="B1979" s="207" t="s">
        <v>5490</v>
      </c>
      <c r="C1979" s="217" t="s">
        <v>5494</v>
      </c>
      <c r="D1979" s="218"/>
      <c r="E1979" s="218" t="s">
        <v>5495</v>
      </c>
      <c r="F1979" s="219"/>
      <c r="G1979" s="219">
        <v>19</v>
      </c>
    </row>
    <row r="1980" spans="1:7">
      <c r="A1980" s="216">
        <v>2004</v>
      </c>
      <c r="B1980" s="207" t="s">
        <v>5496</v>
      </c>
      <c r="C1980" s="218" t="s">
        <v>5497</v>
      </c>
      <c r="D1980" s="218"/>
      <c r="E1980" s="218"/>
      <c r="F1980" s="219" t="s">
        <v>379</v>
      </c>
      <c r="G1980" s="219" t="s">
        <v>381</v>
      </c>
    </row>
    <row r="1981" spans="1:7">
      <c r="A1981" s="216">
        <v>2005</v>
      </c>
      <c r="B1981" s="207" t="s">
        <v>5498</v>
      </c>
      <c r="C1981" s="217" t="s">
        <v>5499</v>
      </c>
      <c r="D1981" s="218"/>
      <c r="E1981" s="218" t="s">
        <v>5500</v>
      </c>
      <c r="F1981" s="219"/>
      <c r="G1981" s="219">
        <v>90</v>
      </c>
    </row>
    <row r="1982" spans="1:7">
      <c r="A1982" s="216">
        <v>2006</v>
      </c>
      <c r="B1982" s="207" t="s">
        <v>5501</v>
      </c>
      <c r="C1982" s="217" t="s">
        <v>5502</v>
      </c>
      <c r="D1982" s="218"/>
      <c r="E1982" s="218" t="s">
        <v>5503</v>
      </c>
      <c r="F1982" s="219"/>
      <c r="G1982" s="219">
        <v>91</v>
      </c>
    </row>
    <row r="1983" spans="1:7">
      <c r="A1983" s="216">
        <v>2007</v>
      </c>
      <c r="B1983" s="207" t="s">
        <v>5504</v>
      </c>
      <c r="C1983" s="217" t="s">
        <v>5505</v>
      </c>
      <c r="D1983" s="218"/>
      <c r="E1983" s="218" t="s">
        <v>5506</v>
      </c>
      <c r="F1983" s="219"/>
      <c r="G1983" s="219">
        <v>90</v>
      </c>
    </row>
    <row r="1984" spans="1:7" ht="21" customHeight="1">
      <c r="A1984" s="216">
        <v>2008</v>
      </c>
      <c r="B1984" s="207" t="s">
        <v>5507</v>
      </c>
      <c r="C1984" s="217" t="s">
        <v>5508</v>
      </c>
      <c r="D1984" s="218"/>
      <c r="E1984" s="218" t="s">
        <v>5509</v>
      </c>
      <c r="F1984" s="219"/>
      <c r="G1984" s="219">
        <v>84</v>
      </c>
    </row>
    <row r="1985" spans="1:7">
      <c r="A1985" s="216">
        <v>2009</v>
      </c>
      <c r="B1985" s="207" t="s">
        <v>5510</v>
      </c>
      <c r="C1985" s="217" t="s">
        <v>5511</v>
      </c>
      <c r="D1985" s="218"/>
      <c r="E1985" s="218" t="s">
        <v>5512</v>
      </c>
      <c r="F1985" s="219"/>
      <c r="G1985" s="219">
        <v>91</v>
      </c>
    </row>
    <row r="1986" spans="1:7">
      <c r="A1986" s="216">
        <v>2010</v>
      </c>
      <c r="B1986" s="207" t="s">
        <v>5513</v>
      </c>
      <c r="C1986" s="217" t="s">
        <v>5514</v>
      </c>
      <c r="D1986" s="218"/>
      <c r="E1986" s="218" t="s">
        <v>5515</v>
      </c>
      <c r="F1986" s="219"/>
      <c r="G1986" s="219" t="s">
        <v>381</v>
      </c>
    </row>
    <row r="1987" spans="1:7">
      <c r="A1987" s="216">
        <v>2011</v>
      </c>
      <c r="B1987" s="207" t="s">
        <v>5516</v>
      </c>
      <c r="C1987" s="217" t="s">
        <v>5517</v>
      </c>
      <c r="D1987" s="218"/>
      <c r="E1987" s="218" t="s">
        <v>5518</v>
      </c>
      <c r="F1987" s="219"/>
      <c r="G1987" s="219">
        <v>91</v>
      </c>
    </row>
    <row r="1988" spans="1:7">
      <c r="A1988" s="216">
        <v>2012</v>
      </c>
      <c r="B1988" s="207" t="s">
        <v>5519</v>
      </c>
      <c r="C1988" s="218" t="s">
        <v>5520</v>
      </c>
      <c r="D1988" s="218"/>
      <c r="E1988" s="218"/>
      <c r="F1988" s="219">
        <v>91</v>
      </c>
      <c r="G1988" s="219">
        <v>91</v>
      </c>
    </row>
    <row r="1989" spans="1:7">
      <c r="A1989" s="216">
        <v>2013</v>
      </c>
      <c r="B1989" s="207" t="s">
        <v>5521</v>
      </c>
      <c r="C1989" s="218" t="s">
        <v>5522</v>
      </c>
      <c r="D1989" s="218"/>
      <c r="E1989" s="218"/>
      <c r="F1989" s="219">
        <v>91</v>
      </c>
      <c r="G1989" s="219">
        <v>91</v>
      </c>
    </row>
    <row r="1990" spans="1:7" ht="21" customHeight="1">
      <c r="A1990" s="216">
        <v>2014</v>
      </c>
      <c r="B1990" s="207" t="s">
        <v>5523</v>
      </c>
      <c r="C1990" s="217" t="s">
        <v>5524</v>
      </c>
      <c r="D1990" s="218"/>
      <c r="E1990" s="218" t="s">
        <v>5525</v>
      </c>
      <c r="F1990" s="219"/>
      <c r="G1990" s="219">
        <v>91</v>
      </c>
    </row>
    <row r="1991" spans="1:7">
      <c r="A1991" s="216">
        <v>2015</v>
      </c>
      <c r="B1991" s="217" t="s">
        <v>8568</v>
      </c>
      <c r="C1991" s="218" t="s">
        <v>5526</v>
      </c>
      <c r="D1991" s="218"/>
      <c r="E1991" s="218"/>
      <c r="F1991" s="219"/>
      <c r="G1991" s="219"/>
    </row>
    <row r="1992" spans="1:7">
      <c r="A1992" s="216">
        <v>2016</v>
      </c>
      <c r="B1992" s="207" t="s">
        <v>5527</v>
      </c>
      <c r="C1992" s="217" t="s">
        <v>5528</v>
      </c>
      <c r="D1992" s="218"/>
      <c r="E1992" s="218" t="s">
        <v>5529</v>
      </c>
      <c r="F1992" s="219"/>
      <c r="G1992" s="219" t="s">
        <v>380</v>
      </c>
    </row>
    <row r="1993" spans="1:7">
      <c r="A1993" s="216">
        <v>2017</v>
      </c>
      <c r="B1993" s="207" t="s">
        <v>5530</v>
      </c>
      <c r="C1993" s="217" t="s">
        <v>5531</v>
      </c>
      <c r="D1993" s="218"/>
      <c r="E1993" s="218" t="s">
        <v>5532</v>
      </c>
      <c r="F1993" s="219"/>
      <c r="G1993" s="219">
        <v>20</v>
      </c>
    </row>
    <row r="1994" spans="1:7">
      <c r="A1994" s="216">
        <v>2018</v>
      </c>
      <c r="B1994" s="207" t="s">
        <v>5533</v>
      </c>
      <c r="C1994" s="217" t="s">
        <v>5534</v>
      </c>
      <c r="D1994" s="218"/>
      <c r="E1994" s="218" t="s">
        <v>5535</v>
      </c>
      <c r="F1994" s="219"/>
      <c r="G1994" s="219">
        <v>81</v>
      </c>
    </row>
    <row r="1995" spans="1:7" ht="21" customHeight="1">
      <c r="A1995" s="216">
        <v>2019</v>
      </c>
      <c r="B1995" s="207" t="s">
        <v>5536</v>
      </c>
      <c r="C1995" s="217" t="s">
        <v>5537</v>
      </c>
      <c r="D1995" s="218"/>
      <c r="E1995" s="218" t="s">
        <v>5538</v>
      </c>
      <c r="F1995" s="219"/>
      <c r="G1995" s="219" t="s">
        <v>381</v>
      </c>
    </row>
    <row r="1996" spans="1:7">
      <c r="A1996" s="216">
        <v>2020</v>
      </c>
      <c r="B1996" s="207" t="s">
        <v>5539</v>
      </c>
      <c r="C1996" s="217" t="s">
        <v>5540</v>
      </c>
      <c r="D1996" s="218"/>
      <c r="E1996" s="218" t="s">
        <v>5541</v>
      </c>
      <c r="F1996" s="219"/>
      <c r="G1996" s="219">
        <v>20</v>
      </c>
    </row>
    <row r="1997" spans="1:7">
      <c r="A1997" s="216">
        <v>2021</v>
      </c>
      <c r="B1997" s="207" t="s">
        <v>5542</v>
      </c>
      <c r="C1997" s="218" t="s">
        <v>5543</v>
      </c>
      <c r="D1997" s="218"/>
      <c r="E1997" s="218"/>
      <c r="F1997" s="219">
        <v>60</v>
      </c>
      <c r="G1997" s="219">
        <v>60</v>
      </c>
    </row>
    <row r="1998" spans="1:7" ht="21" customHeight="1">
      <c r="A1998" s="216">
        <v>2022</v>
      </c>
      <c r="B1998" s="207" t="s">
        <v>5544</v>
      </c>
      <c r="C1998" s="218" t="s">
        <v>5545</v>
      </c>
      <c r="D1998" s="218"/>
      <c r="E1998" s="218"/>
      <c r="F1998" s="219">
        <v>117</v>
      </c>
      <c r="G1998" s="219">
        <v>117</v>
      </c>
    </row>
    <row r="1999" spans="1:7">
      <c r="A1999" s="216">
        <v>2023</v>
      </c>
      <c r="B1999" s="207" t="s">
        <v>5546</v>
      </c>
      <c r="C1999" s="217" t="s">
        <v>5547</v>
      </c>
      <c r="D1999" s="218"/>
      <c r="E1999" s="218" t="s">
        <v>5548</v>
      </c>
      <c r="F1999" s="219"/>
      <c r="G1999" s="219">
        <v>117</v>
      </c>
    </row>
    <row r="2000" spans="1:7">
      <c r="A2000" s="216">
        <v>2024</v>
      </c>
      <c r="B2000" s="217" t="s">
        <v>8569</v>
      </c>
      <c r="C2000" s="218" t="s">
        <v>5549</v>
      </c>
      <c r="D2000" s="218"/>
      <c r="E2000" s="218"/>
      <c r="F2000" s="219"/>
      <c r="G2000" s="219"/>
    </row>
    <row r="2001" spans="1:7">
      <c r="A2001" s="216">
        <v>2025</v>
      </c>
      <c r="B2001" s="207" t="s">
        <v>5550</v>
      </c>
      <c r="C2001" s="217" t="s">
        <v>5551</v>
      </c>
      <c r="D2001" s="218"/>
      <c r="E2001" s="218" t="s">
        <v>5552</v>
      </c>
      <c r="F2001" s="219"/>
      <c r="G2001" s="219">
        <v>117</v>
      </c>
    </row>
    <row r="2002" spans="1:7">
      <c r="A2002" s="216">
        <v>2026</v>
      </c>
      <c r="B2002" s="207" t="s">
        <v>8570</v>
      </c>
      <c r="C2002" s="218" t="s">
        <v>5553</v>
      </c>
      <c r="D2002" s="218"/>
      <c r="E2002" s="218"/>
      <c r="F2002" s="219">
        <v>91</v>
      </c>
      <c r="G2002" s="219">
        <v>91</v>
      </c>
    </row>
    <row r="2003" spans="1:7">
      <c r="A2003" s="216">
        <v>2027</v>
      </c>
      <c r="B2003" s="207" t="s">
        <v>5554</v>
      </c>
      <c r="C2003" s="218" t="s">
        <v>5555</v>
      </c>
      <c r="D2003" s="218"/>
      <c r="E2003" s="218"/>
      <c r="F2003" s="219">
        <v>117</v>
      </c>
      <c r="G2003" s="219">
        <v>117</v>
      </c>
    </row>
    <row r="2004" spans="1:7">
      <c r="A2004" s="216">
        <v>2028</v>
      </c>
      <c r="B2004" s="207" t="s">
        <v>5556</v>
      </c>
      <c r="C2004" s="218" t="s">
        <v>5557</v>
      </c>
      <c r="D2004" s="218"/>
      <c r="E2004" s="218"/>
      <c r="F2004" s="219">
        <v>117</v>
      </c>
      <c r="G2004" s="219">
        <v>117</v>
      </c>
    </row>
    <row r="2005" spans="1:7">
      <c r="A2005" s="216">
        <v>2029</v>
      </c>
      <c r="B2005" s="217" t="s">
        <v>8571</v>
      </c>
      <c r="C2005" s="218" t="s">
        <v>5558</v>
      </c>
      <c r="D2005" s="218"/>
      <c r="E2005" s="218"/>
      <c r="F2005" s="219"/>
      <c r="G2005" s="219"/>
    </row>
    <row r="2006" spans="1:7">
      <c r="A2006" s="216">
        <v>2030</v>
      </c>
      <c r="B2006" s="217" t="s">
        <v>8572</v>
      </c>
      <c r="C2006" s="218" t="s">
        <v>5559</v>
      </c>
      <c r="D2006" s="218"/>
      <c r="E2006" s="218"/>
      <c r="F2006" s="219"/>
      <c r="G2006" s="219"/>
    </row>
    <row r="2007" spans="1:7">
      <c r="A2007" s="216">
        <v>2031</v>
      </c>
      <c r="B2007" s="207" t="s">
        <v>5560</v>
      </c>
      <c r="C2007" s="217" t="s">
        <v>5561</v>
      </c>
      <c r="D2007" s="218"/>
      <c r="E2007" s="218" t="s">
        <v>5562</v>
      </c>
      <c r="F2007" s="219"/>
      <c r="G2007" s="219">
        <v>18</v>
      </c>
    </row>
    <row r="2008" spans="1:7">
      <c r="A2008" s="216">
        <v>2032</v>
      </c>
      <c r="B2008" s="207" t="s">
        <v>5563</v>
      </c>
      <c r="C2008" s="218" t="s">
        <v>5564</v>
      </c>
      <c r="D2008" s="218"/>
      <c r="E2008" s="218"/>
      <c r="F2008" s="219">
        <v>117</v>
      </c>
      <c r="G2008" s="219">
        <v>117</v>
      </c>
    </row>
    <row r="2009" spans="1:7">
      <c r="A2009" s="216">
        <v>2034</v>
      </c>
      <c r="B2009" s="207" t="s">
        <v>8573</v>
      </c>
      <c r="C2009" s="218" t="s">
        <v>5565</v>
      </c>
      <c r="D2009" s="218"/>
      <c r="E2009" s="218"/>
      <c r="F2009" s="219">
        <v>91</v>
      </c>
      <c r="G2009" s="219">
        <v>91</v>
      </c>
    </row>
    <row r="2010" spans="1:7">
      <c r="A2010" s="216">
        <v>2035</v>
      </c>
      <c r="B2010" s="207" t="s">
        <v>5566</v>
      </c>
      <c r="C2010" s="217" t="s">
        <v>5567</v>
      </c>
      <c r="D2010" s="218"/>
      <c r="E2010" s="218" t="s">
        <v>5568</v>
      </c>
      <c r="F2010" s="219"/>
      <c r="G2010" s="219">
        <v>114</v>
      </c>
    </row>
    <row r="2011" spans="1:7">
      <c r="A2011" s="216">
        <v>2036</v>
      </c>
      <c r="B2011" s="207" t="s">
        <v>5569</v>
      </c>
      <c r="C2011" s="217" t="s">
        <v>5570</v>
      </c>
      <c r="D2011" s="218"/>
      <c r="E2011" s="218" t="s">
        <v>5571</v>
      </c>
      <c r="F2011" s="219"/>
      <c r="G2011" s="219">
        <v>114</v>
      </c>
    </row>
    <row r="2012" spans="1:7">
      <c r="A2012" s="216">
        <v>2037</v>
      </c>
      <c r="B2012" s="207" t="s">
        <v>5572</v>
      </c>
      <c r="C2012" s="217" t="s">
        <v>5573</v>
      </c>
      <c r="D2012" s="218"/>
      <c r="E2012" s="218" t="s">
        <v>5574</v>
      </c>
      <c r="F2012" s="219"/>
      <c r="G2012" s="219">
        <v>19</v>
      </c>
    </row>
    <row r="2013" spans="1:7" ht="21" customHeight="1">
      <c r="A2013" s="216">
        <v>2038</v>
      </c>
      <c r="B2013" s="207" t="s">
        <v>5575</v>
      </c>
      <c r="C2013" s="217" t="s">
        <v>5576</v>
      </c>
      <c r="D2013" s="218"/>
      <c r="E2013" s="218" t="s">
        <v>5577</v>
      </c>
      <c r="F2013" s="219"/>
      <c r="G2013" s="219" t="s">
        <v>381</v>
      </c>
    </row>
    <row r="2014" spans="1:7">
      <c r="A2014" s="216">
        <v>2039</v>
      </c>
      <c r="B2014" s="207" t="s">
        <v>5578</v>
      </c>
      <c r="C2014" s="218" t="s">
        <v>5579</v>
      </c>
      <c r="D2014" s="218"/>
      <c r="E2014" s="218"/>
      <c r="F2014" s="219" t="s">
        <v>379</v>
      </c>
      <c r="G2014" s="219" t="s">
        <v>381</v>
      </c>
    </row>
    <row r="2015" spans="1:7">
      <c r="A2015" s="216">
        <v>2040</v>
      </c>
      <c r="B2015" s="207" t="s">
        <v>5580</v>
      </c>
      <c r="C2015" s="217" t="s">
        <v>5581</v>
      </c>
      <c r="D2015" s="218"/>
      <c r="E2015" s="218" t="s">
        <v>5582</v>
      </c>
      <c r="F2015" s="219"/>
      <c r="G2015" s="219">
        <v>46</v>
      </c>
    </row>
    <row r="2016" spans="1:7">
      <c r="A2016" s="216">
        <v>2042</v>
      </c>
      <c r="B2016" s="207" t="s">
        <v>5583</v>
      </c>
      <c r="C2016" s="217" t="s">
        <v>5584</v>
      </c>
      <c r="D2016" s="218"/>
      <c r="E2016" s="218" t="s">
        <v>5585</v>
      </c>
      <c r="F2016" s="219"/>
      <c r="G2016" s="219">
        <v>18</v>
      </c>
    </row>
    <row r="2017" spans="1:7">
      <c r="A2017" s="216">
        <v>2043</v>
      </c>
      <c r="B2017" s="207" t="s">
        <v>5586</v>
      </c>
      <c r="C2017" s="217" t="s">
        <v>5587</v>
      </c>
      <c r="D2017" s="218"/>
      <c r="E2017" s="218" t="s">
        <v>5588</v>
      </c>
      <c r="F2017" s="219"/>
      <c r="G2017" s="219">
        <v>55</v>
      </c>
    </row>
    <row r="2018" spans="1:7">
      <c r="A2018" s="216">
        <v>2044</v>
      </c>
      <c r="B2018" s="207" t="s">
        <v>5589</v>
      </c>
      <c r="C2018" s="217" t="s">
        <v>5590</v>
      </c>
      <c r="D2018" s="218"/>
      <c r="E2018" s="218" t="s">
        <v>5591</v>
      </c>
      <c r="F2018" s="219"/>
      <c r="G2018" s="219">
        <v>48</v>
      </c>
    </row>
    <row r="2019" spans="1:7">
      <c r="A2019" s="216">
        <v>2045</v>
      </c>
      <c r="B2019" s="207" t="s">
        <v>5592</v>
      </c>
      <c r="C2019" s="218" t="s">
        <v>5593</v>
      </c>
      <c r="D2019" s="218"/>
      <c r="E2019" s="217"/>
      <c r="F2019" s="219">
        <v>60</v>
      </c>
      <c r="G2019" s="219">
        <v>60</v>
      </c>
    </row>
    <row r="2020" spans="1:7">
      <c r="A2020" s="216">
        <v>2046</v>
      </c>
      <c r="B2020" s="207" t="s">
        <v>5594</v>
      </c>
      <c r="C2020" s="217" t="s">
        <v>5595</v>
      </c>
      <c r="D2020" s="218"/>
      <c r="E2020" s="218" t="s">
        <v>5596</v>
      </c>
      <c r="F2020" s="219"/>
      <c r="G2020" s="219">
        <v>78</v>
      </c>
    </row>
    <row r="2021" spans="1:7">
      <c r="A2021" s="216">
        <v>2047</v>
      </c>
      <c r="B2021" s="207" t="s">
        <v>5597</v>
      </c>
      <c r="C2021" s="217" t="s">
        <v>5598</v>
      </c>
      <c r="D2021" s="218"/>
      <c r="E2021" s="218" t="s">
        <v>5599</v>
      </c>
      <c r="F2021" s="219"/>
      <c r="G2021" s="219">
        <v>18</v>
      </c>
    </row>
    <row r="2022" spans="1:7">
      <c r="A2022" s="216">
        <v>2048</v>
      </c>
      <c r="B2022" s="207" t="s">
        <v>5600</v>
      </c>
      <c r="C2022" s="217" t="s">
        <v>5601</v>
      </c>
      <c r="D2022" s="218"/>
      <c r="E2022" s="218" t="s">
        <v>5602</v>
      </c>
      <c r="F2022" s="219"/>
      <c r="G2022" s="219">
        <v>18</v>
      </c>
    </row>
    <row r="2023" spans="1:7">
      <c r="A2023" s="216">
        <v>2049</v>
      </c>
      <c r="B2023" s="207" t="s">
        <v>8574</v>
      </c>
      <c r="C2023" s="217" t="s">
        <v>5603</v>
      </c>
      <c r="D2023" s="218"/>
      <c r="E2023" s="218" t="s">
        <v>5604</v>
      </c>
      <c r="F2023" s="219"/>
      <c r="G2023" s="219" t="s">
        <v>380</v>
      </c>
    </row>
    <row r="2024" spans="1:7">
      <c r="A2024" s="216">
        <v>2050</v>
      </c>
      <c r="B2024" s="207" t="s">
        <v>5605</v>
      </c>
      <c r="C2024" s="217" t="s">
        <v>5606</v>
      </c>
      <c r="D2024" s="218"/>
      <c r="E2024" s="218" t="s">
        <v>5607</v>
      </c>
      <c r="F2024" s="219"/>
      <c r="G2024" s="219" t="s">
        <v>380</v>
      </c>
    </row>
    <row r="2025" spans="1:7">
      <c r="A2025" s="216">
        <v>2051</v>
      </c>
      <c r="B2025" s="217" t="s">
        <v>8575</v>
      </c>
      <c r="C2025" s="218" t="s">
        <v>5608</v>
      </c>
      <c r="D2025" s="218"/>
      <c r="E2025" s="218"/>
      <c r="F2025" s="219"/>
      <c r="G2025" s="219"/>
    </row>
    <row r="2026" spans="1:7">
      <c r="A2026" s="216">
        <v>2052</v>
      </c>
      <c r="B2026" s="207" t="s">
        <v>5609</v>
      </c>
      <c r="C2026" s="217" t="s">
        <v>5610</v>
      </c>
      <c r="D2026" s="218"/>
      <c r="E2026" s="218" t="s">
        <v>5611</v>
      </c>
      <c r="F2026" s="219"/>
      <c r="G2026" s="219" t="s">
        <v>380</v>
      </c>
    </row>
    <row r="2027" spans="1:7">
      <c r="A2027" s="216">
        <v>2053</v>
      </c>
      <c r="B2027" s="207" t="s">
        <v>5612</v>
      </c>
      <c r="C2027" s="217" t="s">
        <v>5613</v>
      </c>
      <c r="D2027" s="218"/>
      <c r="E2027" s="218" t="s">
        <v>5614</v>
      </c>
      <c r="F2027" s="219"/>
      <c r="G2027" s="219">
        <v>78</v>
      </c>
    </row>
    <row r="2028" spans="1:7">
      <c r="A2028" s="216">
        <v>2054</v>
      </c>
      <c r="B2028" s="217" t="s">
        <v>8576</v>
      </c>
      <c r="C2028" s="218" t="s">
        <v>5615</v>
      </c>
      <c r="D2028" s="218"/>
      <c r="E2028" s="218"/>
      <c r="F2028" s="219"/>
      <c r="G2028" s="219"/>
    </row>
    <row r="2029" spans="1:7">
      <c r="A2029" s="216">
        <v>2055</v>
      </c>
      <c r="B2029" s="207" t="s">
        <v>5616</v>
      </c>
      <c r="C2029" s="217" t="s">
        <v>5617</v>
      </c>
      <c r="D2029" s="218"/>
      <c r="E2029" s="218" t="s">
        <v>5618</v>
      </c>
      <c r="F2029" s="219"/>
      <c r="G2029" s="219">
        <v>81</v>
      </c>
    </row>
    <row r="2030" spans="1:7" ht="21" customHeight="1">
      <c r="A2030" s="216">
        <v>2056</v>
      </c>
      <c r="B2030" s="207" t="s">
        <v>5619</v>
      </c>
      <c r="C2030" s="217" t="s">
        <v>5620</v>
      </c>
      <c r="D2030" s="218"/>
      <c r="E2030" s="218" t="s">
        <v>5621</v>
      </c>
      <c r="F2030" s="219"/>
      <c r="G2030" s="219">
        <v>60</v>
      </c>
    </row>
    <row r="2031" spans="1:7">
      <c r="A2031" s="216">
        <v>2057</v>
      </c>
      <c r="B2031" s="207" t="s">
        <v>5622</v>
      </c>
      <c r="C2031" s="217" t="s">
        <v>5623</v>
      </c>
      <c r="D2031" s="218"/>
      <c r="E2031" s="218" t="s">
        <v>5624</v>
      </c>
      <c r="F2031" s="219"/>
      <c r="G2031" s="219">
        <v>46</v>
      </c>
    </row>
    <row r="2032" spans="1:7">
      <c r="A2032" s="216">
        <v>2058</v>
      </c>
      <c r="B2032" s="207" t="s">
        <v>5625</v>
      </c>
      <c r="C2032" s="217" t="s">
        <v>5626</v>
      </c>
      <c r="D2032" s="218"/>
      <c r="E2032" s="218" t="s">
        <v>5627</v>
      </c>
      <c r="F2032" s="219"/>
      <c r="G2032" s="219">
        <v>55</v>
      </c>
    </row>
    <row r="2033" spans="1:7">
      <c r="A2033" s="216">
        <v>2059</v>
      </c>
      <c r="B2033" s="207" t="s">
        <v>5628</v>
      </c>
      <c r="C2033" s="217" t="s">
        <v>5629</v>
      </c>
      <c r="D2033" s="218"/>
      <c r="E2033" s="218" t="s">
        <v>5630</v>
      </c>
      <c r="F2033" s="219"/>
      <c r="G2033" s="219">
        <v>55</v>
      </c>
    </row>
    <row r="2034" spans="1:7">
      <c r="A2034" s="216">
        <v>2060</v>
      </c>
      <c r="B2034" s="207" t="s">
        <v>8577</v>
      </c>
      <c r="C2034" s="217" t="s">
        <v>5631</v>
      </c>
      <c r="D2034" s="218"/>
      <c r="E2034" s="218" t="s">
        <v>5632</v>
      </c>
      <c r="F2034" s="219"/>
      <c r="G2034" s="219">
        <v>55</v>
      </c>
    </row>
    <row r="2035" spans="1:7">
      <c r="A2035" s="216">
        <v>2061</v>
      </c>
      <c r="B2035" s="207" t="s">
        <v>5633</v>
      </c>
      <c r="C2035" s="217" t="s">
        <v>5634</v>
      </c>
      <c r="D2035" s="218"/>
      <c r="E2035" s="218" t="s">
        <v>5635</v>
      </c>
      <c r="F2035" s="219"/>
      <c r="G2035" s="219">
        <v>55</v>
      </c>
    </row>
    <row r="2036" spans="1:7">
      <c r="A2036" s="216">
        <v>2062</v>
      </c>
      <c r="B2036" s="207" t="s">
        <v>5636</v>
      </c>
      <c r="C2036" s="217" t="s">
        <v>5637</v>
      </c>
      <c r="D2036" s="218"/>
      <c r="E2036" s="218" t="s">
        <v>5638</v>
      </c>
      <c r="F2036" s="219"/>
      <c r="G2036" s="219">
        <v>55</v>
      </c>
    </row>
    <row r="2037" spans="1:7">
      <c r="A2037" s="216">
        <v>2063</v>
      </c>
      <c r="B2037" s="207" t="s">
        <v>5639</v>
      </c>
      <c r="C2037" s="217" t="s">
        <v>5640</v>
      </c>
      <c r="D2037" s="218"/>
      <c r="E2037" s="218" t="s">
        <v>5641</v>
      </c>
      <c r="F2037" s="219"/>
      <c r="G2037" s="219">
        <v>55</v>
      </c>
    </row>
    <row r="2038" spans="1:7">
      <c r="A2038" s="216">
        <v>2064</v>
      </c>
      <c r="B2038" s="207" t="s">
        <v>5642</v>
      </c>
      <c r="C2038" s="217" t="s">
        <v>5643</v>
      </c>
      <c r="D2038" s="218"/>
      <c r="E2038" s="218" t="s">
        <v>5644</v>
      </c>
      <c r="F2038" s="219"/>
      <c r="G2038" s="219">
        <v>54</v>
      </c>
    </row>
    <row r="2039" spans="1:7">
      <c r="A2039" s="216">
        <v>2065</v>
      </c>
      <c r="B2039" s="207" t="s">
        <v>5645</v>
      </c>
      <c r="C2039" s="217" t="s">
        <v>5646</v>
      </c>
      <c r="D2039" s="218"/>
      <c r="E2039" s="218" t="s">
        <v>5647</v>
      </c>
      <c r="F2039" s="219"/>
      <c r="G2039" s="219">
        <v>55</v>
      </c>
    </row>
    <row r="2040" spans="1:7" s="224" customFormat="1" ht="64.5">
      <c r="A2040" s="228">
        <v>2066</v>
      </c>
      <c r="B2040" s="207" t="s">
        <v>5648</v>
      </c>
      <c r="C2040" s="218" t="s">
        <v>5649</v>
      </c>
      <c r="D2040" s="218" t="s">
        <v>5650</v>
      </c>
      <c r="E2040" s="218"/>
      <c r="F2040" s="229">
        <v>55</v>
      </c>
      <c r="G2040" s="229">
        <v>55</v>
      </c>
    </row>
    <row r="2041" spans="1:7" s="224" customFormat="1">
      <c r="A2041" s="228">
        <v>2067</v>
      </c>
      <c r="B2041" s="217" t="s">
        <v>8578</v>
      </c>
      <c r="C2041" s="221" t="s">
        <v>5651</v>
      </c>
      <c r="D2041" s="221"/>
      <c r="E2041" s="221"/>
      <c r="F2041" s="229"/>
      <c r="G2041" s="229"/>
    </row>
    <row r="2042" spans="1:7" s="224" customFormat="1">
      <c r="A2042" s="228">
        <v>2068</v>
      </c>
      <c r="B2042" s="207" t="s">
        <v>5652</v>
      </c>
      <c r="C2042" s="218" t="s">
        <v>5653</v>
      </c>
      <c r="D2042" s="218"/>
      <c r="E2042" s="218" t="s">
        <v>5654</v>
      </c>
      <c r="F2042" s="229"/>
      <c r="G2042" s="229">
        <v>55</v>
      </c>
    </row>
    <row r="2043" spans="1:7">
      <c r="A2043" s="216">
        <v>2069</v>
      </c>
      <c r="B2043" s="207" t="s">
        <v>5655</v>
      </c>
      <c r="C2043" s="217" t="s">
        <v>5656</v>
      </c>
      <c r="D2043" s="218" t="s">
        <v>5657</v>
      </c>
      <c r="E2043" s="218" t="s">
        <v>5658</v>
      </c>
      <c r="F2043" s="219"/>
      <c r="G2043" s="219">
        <v>55</v>
      </c>
    </row>
    <row r="2044" spans="1:7">
      <c r="A2044" s="216">
        <v>2070</v>
      </c>
      <c r="B2044" s="207" t="s">
        <v>5659</v>
      </c>
      <c r="C2044" s="217" t="s">
        <v>5660</v>
      </c>
      <c r="D2044" s="218"/>
      <c r="E2044" s="218" t="s">
        <v>5661</v>
      </c>
      <c r="F2044" s="219"/>
      <c r="G2044" s="219">
        <v>55</v>
      </c>
    </row>
    <row r="2045" spans="1:7">
      <c r="A2045" s="216">
        <v>2071</v>
      </c>
      <c r="B2045" s="207" t="s">
        <v>5662</v>
      </c>
      <c r="C2045" s="217" t="s">
        <v>5663</v>
      </c>
      <c r="D2045" s="218"/>
      <c r="E2045" s="218" t="s">
        <v>5664</v>
      </c>
      <c r="F2045" s="219"/>
      <c r="G2045" s="219">
        <v>48</v>
      </c>
    </row>
    <row r="2046" spans="1:7">
      <c r="A2046" s="216">
        <v>2072</v>
      </c>
      <c r="B2046" s="207" t="s">
        <v>5665</v>
      </c>
      <c r="C2046" s="217" t="s">
        <v>5666</v>
      </c>
      <c r="D2046" s="218"/>
      <c r="E2046" s="218" t="s">
        <v>5667</v>
      </c>
      <c r="F2046" s="219"/>
      <c r="G2046" s="219">
        <v>55</v>
      </c>
    </row>
    <row r="2047" spans="1:7">
      <c r="A2047" s="216">
        <v>2073</v>
      </c>
      <c r="B2047" s="207" t="s">
        <v>5668</v>
      </c>
      <c r="C2047" s="217" t="s">
        <v>5669</v>
      </c>
      <c r="D2047" s="218"/>
      <c r="E2047" s="218" t="s">
        <v>5670</v>
      </c>
      <c r="F2047" s="219"/>
      <c r="G2047" s="219">
        <v>55</v>
      </c>
    </row>
    <row r="2048" spans="1:7">
      <c r="A2048" s="216">
        <v>2074</v>
      </c>
      <c r="B2048" s="207" t="s">
        <v>5671</v>
      </c>
      <c r="C2048" s="217" t="s">
        <v>5672</v>
      </c>
      <c r="D2048" s="218"/>
      <c r="E2048" s="218" t="s">
        <v>5673</v>
      </c>
      <c r="F2048" s="219"/>
      <c r="G2048" s="219">
        <v>55</v>
      </c>
    </row>
    <row r="2049" spans="1:7">
      <c r="A2049" s="216">
        <v>2075</v>
      </c>
      <c r="B2049" s="207" t="s">
        <v>5674</v>
      </c>
      <c r="C2049" s="217" t="s">
        <v>5675</v>
      </c>
      <c r="D2049" s="218"/>
      <c r="E2049" s="218" t="s">
        <v>5676</v>
      </c>
      <c r="F2049" s="219"/>
      <c r="G2049" s="219">
        <v>55</v>
      </c>
    </row>
    <row r="2050" spans="1:7">
      <c r="A2050" s="216">
        <v>2076</v>
      </c>
      <c r="B2050" s="207" t="s">
        <v>5677</v>
      </c>
      <c r="C2050" s="218" t="s">
        <v>5678</v>
      </c>
      <c r="D2050" s="218"/>
      <c r="E2050" s="218"/>
      <c r="F2050" s="219">
        <v>111</v>
      </c>
      <c r="G2050" s="219" t="s">
        <v>54</v>
      </c>
    </row>
    <row r="2051" spans="1:7">
      <c r="A2051" s="216">
        <v>2077</v>
      </c>
      <c r="B2051" s="207" t="s">
        <v>8579</v>
      </c>
      <c r="C2051" s="218" t="s">
        <v>5679</v>
      </c>
      <c r="D2051" s="218"/>
      <c r="E2051" s="218"/>
      <c r="F2051" s="219">
        <v>111</v>
      </c>
      <c r="G2051" s="219" t="s">
        <v>54</v>
      </c>
    </row>
    <row r="2052" spans="1:7">
      <c r="A2052" s="216">
        <v>2078</v>
      </c>
      <c r="B2052" s="217" t="s">
        <v>8580</v>
      </c>
      <c r="C2052" s="218" t="s">
        <v>5680</v>
      </c>
      <c r="D2052" s="218"/>
      <c r="E2052" s="218"/>
      <c r="F2052" s="219"/>
      <c r="G2052" s="219"/>
    </row>
    <row r="2053" spans="1:7">
      <c r="A2053" s="216">
        <v>2079</v>
      </c>
      <c r="B2053" s="207" t="s">
        <v>5681</v>
      </c>
      <c r="C2053" s="218" t="s">
        <v>5682</v>
      </c>
      <c r="D2053" s="218"/>
      <c r="E2053" s="218"/>
      <c r="F2053" s="219">
        <v>60</v>
      </c>
      <c r="G2053" s="219">
        <v>60</v>
      </c>
    </row>
    <row r="2054" spans="1:7">
      <c r="A2054" s="216">
        <v>2080</v>
      </c>
      <c r="B2054" s="207" t="s">
        <v>5683</v>
      </c>
      <c r="C2054" s="217" t="s">
        <v>5684</v>
      </c>
      <c r="D2054" s="218"/>
      <c r="E2054" s="218" t="s">
        <v>5685</v>
      </c>
      <c r="F2054" s="219"/>
      <c r="G2054" s="219">
        <v>60</v>
      </c>
    </row>
    <row r="2055" spans="1:7" ht="21" customHeight="1">
      <c r="A2055" s="216">
        <v>2081</v>
      </c>
      <c r="B2055" s="217" t="s">
        <v>8581</v>
      </c>
      <c r="C2055" s="218" t="s">
        <v>5686</v>
      </c>
      <c r="D2055" s="218"/>
      <c r="E2055" s="218"/>
      <c r="F2055" s="219"/>
      <c r="G2055" s="219"/>
    </row>
    <row r="2056" spans="1:7">
      <c r="A2056" s="216">
        <v>2082</v>
      </c>
      <c r="B2056" s="207" t="s">
        <v>5687</v>
      </c>
      <c r="C2056" s="217" t="s">
        <v>5688</v>
      </c>
      <c r="D2056" s="218"/>
      <c r="E2056" s="218" t="s">
        <v>5689</v>
      </c>
      <c r="F2056" s="219"/>
      <c r="G2056" s="219">
        <v>60</v>
      </c>
    </row>
    <row r="2057" spans="1:7">
      <c r="A2057" s="216">
        <v>2083</v>
      </c>
      <c r="B2057" s="207" t="s">
        <v>5690</v>
      </c>
      <c r="C2057" s="217" t="s">
        <v>5691</v>
      </c>
      <c r="D2057" s="218"/>
      <c r="E2057" s="218" t="s">
        <v>5692</v>
      </c>
      <c r="F2057" s="219"/>
      <c r="G2057" s="219">
        <v>60</v>
      </c>
    </row>
    <row r="2058" spans="1:7">
      <c r="A2058" s="216">
        <v>2084</v>
      </c>
      <c r="B2058" s="207" t="s">
        <v>5693</v>
      </c>
      <c r="C2058" s="217" t="s">
        <v>5694</v>
      </c>
      <c r="D2058" s="218"/>
      <c r="E2058" s="218" t="s">
        <v>5695</v>
      </c>
      <c r="F2058" s="219"/>
      <c r="G2058" s="219">
        <v>45</v>
      </c>
    </row>
    <row r="2059" spans="1:7">
      <c r="A2059" s="216">
        <v>2085</v>
      </c>
      <c r="B2059" s="207" t="s">
        <v>5696</v>
      </c>
      <c r="C2059" s="218" t="s">
        <v>5697</v>
      </c>
      <c r="D2059" s="218"/>
      <c r="E2059" s="218"/>
      <c r="F2059" s="219">
        <v>60</v>
      </c>
      <c r="G2059" s="219">
        <v>60</v>
      </c>
    </row>
    <row r="2060" spans="1:7">
      <c r="A2060" s="216">
        <v>2086</v>
      </c>
      <c r="B2060" s="207" t="s">
        <v>5698</v>
      </c>
      <c r="C2060" s="217" t="s">
        <v>5699</v>
      </c>
      <c r="D2060" s="218"/>
      <c r="E2060" s="218" t="s">
        <v>5700</v>
      </c>
      <c r="F2060" s="219"/>
      <c r="G2060" s="219">
        <v>117</v>
      </c>
    </row>
    <row r="2061" spans="1:7">
      <c r="A2061" s="216">
        <v>2087</v>
      </c>
      <c r="B2061" s="207" t="s">
        <v>5701</v>
      </c>
      <c r="C2061" s="218" t="s">
        <v>5702</v>
      </c>
      <c r="D2061" s="218"/>
      <c r="E2061" s="218"/>
      <c r="F2061" s="219" t="s">
        <v>582</v>
      </c>
      <c r="G2061" s="219" t="s">
        <v>582</v>
      </c>
    </row>
    <row r="2062" spans="1:7">
      <c r="A2062" s="216">
        <v>2088</v>
      </c>
      <c r="B2062" s="207" t="s">
        <v>5703</v>
      </c>
      <c r="C2062" s="217" t="s">
        <v>5704</v>
      </c>
      <c r="D2062" s="218"/>
      <c r="E2062" s="218" t="s">
        <v>5705</v>
      </c>
      <c r="F2062" s="219"/>
      <c r="G2062" s="219">
        <v>19</v>
      </c>
    </row>
    <row r="2063" spans="1:7">
      <c r="A2063" s="216">
        <v>2089</v>
      </c>
      <c r="B2063" s="207" t="s">
        <v>5706</v>
      </c>
      <c r="C2063" s="217" t="s">
        <v>5707</v>
      </c>
      <c r="D2063" s="218"/>
      <c r="E2063" s="218" t="s">
        <v>5708</v>
      </c>
      <c r="F2063" s="219"/>
      <c r="G2063" s="219" t="s">
        <v>380</v>
      </c>
    </row>
    <row r="2064" spans="1:7">
      <c r="A2064" s="216">
        <v>2090</v>
      </c>
      <c r="B2064" s="207" t="s">
        <v>5709</v>
      </c>
      <c r="C2064" s="217" t="s">
        <v>5710</v>
      </c>
      <c r="D2064" s="218"/>
      <c r="E2064" s="218" t="s">
        <v>5711</v>
      </c>
      <c r="F2064" s="219"/>
      <c r="G2064" s="219" t="s">
        <v>380</v>
      </c>
    </row>
    <row r="2065" spans="1:7">
      <c r="A2065" s="216">
        <v>2091</v>
      </c>
      <c r="B2065" s="207" t="s">
        <v>5712</v>
      </c>
      <c r="C2065" s="217" t="s">
        <v>5713</v>
      </c>
      <c r="D2065" s="218"/>
      <c r="E2065" s="218" t="s">
        <v>5714</v>
      </c>
      <c r="F2065" s="219"/>
      <c r="G2065" s="219">
        <v>19</v>
      </c>
    </row>
    <row r="2066" spans="1:7">
      <c r="A2066" s="216">
        <v>2092</v>
      </c>
      <c r="B2066" s="207" t="s">
        <v>5715</v>
      </c>
      <c r="C2066" s="217" t="s">
        <v>5716</v>
      </c>
      <c r="D2066" s="218"/>
      <c r="E2066" s="218" t="s">
        <v>5717</v>
      </c>
      <c r="F2066" s="219"/>
      <c r="G2066" s="219">
        <v>78</v>
      </c>
    </row>
    <row r="2067" spans="1:7">
      <c r="A2067" s="216">
        <v>2093</v>
      </c>
      <c r="B2067" s="207" t="s">
        <v>5718</v>
      </c>
      <c r="C2067" s="217" t="s">
        <v>5719</v>
      </c>
      <c r="D2067" s="218"/>
      <c r="E2067" s="218" t="s">
        <v>5720</v>
      </c>
      <c r="F2067" s="219"/>
      <c r="G2067" s="219">
        <v>78</v>
      </c>
    </row>
    <row r="2068" spans="1:7">
      <c r="A2068" s="216">
        <v>2094</v>
      </c>
      <c r="B2068" s="207" t="s">
        <v>5721</v>
      </c>
      <c r="C2068" s="217" t="s">
        <v>5722</v>
      </c>
      <c r="D2068" s="218"/>
      <c r="E2068" s="218" t="s">
        <v>5723</v>
      </c>
      <c r="F2068" s="219"/>
      <c r="G2068" s="219">
        <v>19</v>
      </c>
    </row>
    <row r="2069" spans="1:7">
      <c r="A2069" s="216">
        <v>2095</v>
      </c>
      <c r="B2069" s="207" t="s">
        <v>5724</v>
      </c>
      <c r="C2069" s="217" t="s">
        <v>5725</v>
      </c>
      <c r="D2069" s="218"/>
      <c r="E2069" s="218" t="s">
        <v>5726</v>
      </c>
      <c r="F2069" s="219"/>
      <c r="G2069" s="219">
        <v>18</v>
      </c>
    </row>
    <row r="2070" spans="1:7">
      <c r="A2070" s="216">
        <v>2096</v>
      </c>
      <c r="B2070" s="207" t="s">
        <v>5727</v>
      </c>
      <c r="C2070" s="217" t="s">
        <v>5728</v>
      </c>
      <c r="D2070" s="218"/>
      <c r="E2070" s="218" t="s">
        <v>5729</v>
      </c>
      <c r="F2070" s="219"/>
      <c r="G2070" s="219">
        <v>18</v>
      </c>
    </row>
    <row r="2071" spans="1:7">
      <c r="A2071" s="216">
        <v>2097</v>
      </c>
      <c r="B2071" s="207" t="s">
        <v>5730</v>
      </c>
      <c r="C2071" s="217" t="s">
        <v>5731</v>
      </c>
      <c r="D2071" s="218"/>
      <c r="E2071" s="218" t="s">
        <v>5732</v>
      </c>
      <c r="F2071" s="219"/>
      <c r="G2071" s="219" t="s">
        <v>380</v>
      </c>
    </row>
    <row r="2072" spans="1:7">
      <c r="A2072" s="216">
        <v>2098</v>
      </c>
      <c r="B2072" s="207" t="s">
        <v>5733</v>
      </c>
      <c r="C2072" s="217" t="s">
        <v>5734</v>
      </c>
      <c r="D2072" s="218"/>
      <c r="E2072" s="218" t="s">
        <v>5735</v>
      </c>
      <c r="F2072" s="219"/>
      <c r="G2072" s="219" t="s">
        <v>380</v>
      </c>
    </row>
    <row r="2073" spans="1:7">
      <c r="A2073" s="216">
        <v>2099</v>
      </c>
      <c r="B2073" s="207" t="s">
        <v>5736</v>
      </c>
      <c r="C2073" s="217" t="s">
        <v>5737</v>
      </c>
      <c r="D2073" s="218"/>
      <c r="E2073" s="218" t="s">
        <v>5738</v>
      </c>
      <c r="F2073" s="219"/>
      <c r="G2073" s="219">
        <v>91</v>
      </c>
    </row>
    <row r="2074" spans="1:7">
      <c r="A2074" s="216">
        <v>2100</v>
      </c>
      <c r="B2074" s="207" t="s">
        <v>5739</v>
      </c>
      <c r="C2074" s="217" t="s">
        <v>5740</v>
      </c>
      <c r="D2074" s="218"/>
      <c r="E2074" s="218" t="s">
        <v>5741</v>
      </c>
      <c r="F2074" s="219"/>
      <c r="G2074" s="219">
        <v>54</v>
      </c>
    </row>
    <row r="2075" spans="1:7">
      <c r="A2075" s="216">
        <v>2101</v>
      </c>
      <c r="B2075" s="207" t="s">
        <v>5742</v>
      </c>
      <c r="C2075" s="217" t="s">
        <v>5743</v>
      </c>
      <c r="D2075" s="218"/>
      <c r="E2075" s="218" t="s">
        <v>5744</v>
      </c>
      <c r="F2075" s="219"/>
      <c r="G2075" s="219">
        <v>18</v>
      </c>
    </row>
    <row r="2076" spans="1:7">
      <c r="A2076" s="216">
        <v>2102</v>
      </c>
      <c r="B2076" s="207" t="s">
        <v>5745</v>
      </c>
      <c r="C2076" s="217" t="s">
        <v>5746</v>
      </c>
      <c r="D2076" s="218"/>
      <c r="E2076" s="218" t="s">
        <v>5747</v>
      </c>
      <c r="F2076" s="219"/>
      <c r="G2076" s="219">
        <v>90</v>
      </c>
    </row>
    <row r="2077" spans="1:7">
      <c r="A2077" s="216">
        <v>2103</v>
      </c>
      <c r="B2077" s="207" t="s">
        <v>5748</v>
      </c>
      <c r="C2077" s="217" t="s">
        <v>5749</v>
      </c>
      <c r="D2077" s="218"/>
      <c r="E2077" s="218" t="s">
        <v>5750</v>
      </c>
      <c r="F2077" s="219"/>
      <c r="G2077" s="219" t="s">
        <v>380</v>
      </c>
    </row>
    <row r="2078" spans="1:7" ht="21" customHeight="1">
      <c r="A2078" s="216">
        <v>2104</v>
      </c>
      <c r="B2078" s="207" t="s">
        <v>8582</v>
      </c>
      <c r="C2078" s="217" t="s">
        <v>5751</v>
      </c>
      <c r="D2078" s="218"/>
      <c r="E2078" s="218" t="s">
        <v>5752</v>
      </c>
      <c r="F2078" s="219"/>
      <c r="G2078" s="219">
        <v>54</v>
      </c>
    </row>
    <row r="2079" spans="1:7">
      <c r="A2079" s="216">
        <v>2105</v>
      </c>
      <c r="B2079" s="207" t="s">
        <v>5753</v>
      </c>
      <c r="C2079" s="217" t="s">
        <v>5754</v>
      </c>
      <c r="D2079" s="218"/>
      <c r="E2079" s="218" t="s">
        <v>5755</v>
      </c>
      <c r="F2079" s="219"/>
      <c r="G2079" s="219">
        <v>19</v>
      </c>
    </row>
    <row r="2080" spans="1:7">
      <c r="A2080" s="216">
        <v>2106</v>
      </c>
      <c r="B2080" s="207" t="s">
        <v>5756</v>
      </c>
      <c r="C2080" s="217" t="s">
        <v>5757</v>
      </c>
      <c r="D2080" s="218"/>
      <c r="E2080" s="218" t="s">
        <v>5758</v>
      </c>
      <c r="F2080" s="219"/>
      <c r="G2080" s="219">
        <v>81</v>
      </c>
    </row>
    <row r="2081" spans="1:7">
      <c r="A2081" s="216">
        <v>2107</v>
      </c>
      <c r="B2081" s="207" t="s">
        <v>5759</v>
      </c>
      <c r="C2081" s="217" t="s">
        <v>5760</v>
      </c>
      <c r="D2081" s="218"/>
      <c r="E2081" s="218" t="s">
        <v>5761</v>
      </c>
      <c r="F2081" s="219"/>
      <c r="G2081" s="219">
        <v>54</v>
      </c>
    </row>
    <row r="2082" spans="1:7">
      <c r="A2082" s="216">
        <v>2108</v>
      </c>
      <c r="B2082" s="207" t="s">
        <v>5762</v>
      </c>
      <c r="C2082" s="217" t="s">
        <v>5763</v>
      </c>
      <c r="D2082" s="218"/>
      <c r="E2082" s="218" t="s">
        <v>5764</v>
      </c>
      <c r="F2082" s="219"/>
      <c r="G2082" s="219">
        <v>18</v>
      </c>
    </row>
    <row r="2083" spans="1:7">
      <c r="A2083" s="216">
        <v>2109</v>
      </c>
      <c r="B2083" s="207" t="s">
        <v>5765</v>
      </c>
      <c r="C2083" s="217" t="s">
        <v>5766</v>
      </c>
      <c r="D2083" s="218"/>
      <c r="E2083" s="218" t="s">
        <v>5767</v>
      </c>
      <c r="F2083" s="219"/>
      <c r="G2083" s="219">
        <v>54</v>
      </c>
    </row>
    <row r="2084" spans="1:7">
      <c r="A2084" s="216">
        <v>2110</v>
      </c>
      <c r="B2084" s="207" t="s">
        <v>5768</v>
      </c>
      <c r="C2084" s="217" t="s">
        <v>5769</v>
      </c>
      <c r="D2084" s="218"/>
      <c r="E2084" s="218" t="s">
        <v>5770</v>
      </c>
      <c r="F2084" s="219"/>
      <c r="G2084" s="219">
        <v>54</v>
      </c>
    </row>
    <row r="2085" spans="1:7">
      <c r="A2085" s="216">
        <v>2111</v>
      </c>
      <c r="B2085" s="207" t="s">
        <v>5771</v>
      </c>
      <c r="C2085" s="217" t="s">
        <v>5772</v>
      </c>
      <c r="D2085" s="218"/>
      <c r="E2085" s="218" t="s">
        <v>5773</v>
      </c>
      <c r="F2085" s="219"/>
      <c r="G2085" s="219">
        <v>19</v>
      </c>
    </row>
    <row r="2086" spans="1:7">
      <c r="A2086" s="216">
        <v>2112</v>
      </c>
      <c r="B2086" s="207" t="s">
        <v>5774</v>
      </c>
      <c r="C2086" s="217" t="s">
        <v>5775</v>
      </c>
      <c r="D2086" s="218"/>
      <c r="E2086" s="218" t="s">
        <v>5776</v>
      </c>
      <c r="F2086" s="219"/>
      <c r="G2086" s="219">
        <v>54</v>
      </c>
    </row>
    <row r="2087" spans="1:7">
      <c r="A2087" s="216">
        <v>2113</v>
      </c>
      <c r="B2087" s="207" t="s">
        <v>5777</v>
      </c>
      <c r="C2087" s="218" t="s">
        <v>5778</v>
      </c>
      <c r="D2087" s="218"/>
      <c r="E2087" s="218"/>
      <c r="F2087" s="219">
        <v>19</v>
      </c>
      <c r="G2087" s="219">
        <v>19</v>
      </c>
    </row>
    <row r="2088" spans="1:7">
      <c r="A2088" s="216">
        <v>2114</v>
      </c>
      <c r="B2088" s="207" t="s">
        <v>5779</v>
      </c>
      <c r="C2088" s="217" t="s">
        <v>5780</v>
      </c>
      <c r="D2088" s="218"/>
      <c r="E2088" s="218" t="s">
        <v>5781</v>
      </c>
      <c r="F2088" s="219"/>
      <c r="G2088" s="219" t="s">
        <v>380</v>
      </c>
    </row>
    <row r="2089" spans="1:7">
      <c r="A2089" s="216">
        <v>2115</v>
      </c>
      <c r="B2089" s="207" t="s">
        <v>5782</v>
      </c>
      <c r="C2089" s="217" t="s">
        <v>5783</v>
      </c>
      <c r="D2089" s="218"/>
      <c r="E2089" s="218" t="s">
        <v>5784</v>
      </c>
      <c r="F2089" s="219"/>
      <c r="G2089" s="219">
        <v>90</v>
      </c>
    </row>
    <row r="2090" spans="1:7">
      <c r="A2090" s="216">
        <v>2116</v>
      </c>
      <c r="B2090" s="207" t="s">
        <v>5785</v>
      </c>
      <c r="C2090" s="217" t="s">
        <v>5786</v>
      </c>
      <c r="D2090" s="218"/>
      <c r="E2090" s="218" t="s">
        <v>5787</v>
      </c>
      <c r="F2090" s="219"/>
      <c r="G2090" s="219" t="s">
        <v>380</v>
      </c>
    </row>
    <row r="2091" spans="1:7">
      <c r="A2091" s="216">
        <v>2117</v>
      </c>
      <c r="B2091" s="207" t="s">
        <v>5788</v>
      </c>
      <c r="C2091" s="217" t="s">
        <v>5789</v>
      </c>
      <c r="D2091" s="218"/>
      <c r="E2091" s="218" t="s">
        <v>5790</v>
      </c>
      <c r="F2091" s="219"/>
      <c r="G2091" s="219">
        <v>81</v>
      </c>
    </row>
    <row r="2092" spans="1:7">
      <c r="A2092" s="216">
        <v>2118</v>
      </c>
      <c r="B2092" s="207" t="s">
        <v>5791</v>
      </c>
      <c r="C2092" s="217" t="s">
        <v>5792</v>
      </c>
      <c r="D2092" s="218"/>
      <c r="E2092" s="218" t="s">
        <v>5793</v>
      </c>
      <c r="F2092" s="219"/>
      <c r="G2092" s="219">
        <v>54</v>
      </c>
    </row>
    <row r="2093" spans="1:7">
      <c r="A2093" s="216">
        <v>2119</v>
      </c>
      <c r="B2093" s="207" t="s">
        <v>5794</v>
      </c>
      <c r="C2093" s="217" t="s">
        <v>5795</v>
      </c>
      <c r="D2093" s="218"/>
      <c r="E2093" s="218" t="s">
        <v>5796</v>
      </c>
      <c r="F2093" s="219"/>
      <c r="G2093" s="219">
        <v>54</v>
      </c>
    </row>
    <row r="2094" spans="1:7">
      <c r="A2094" s="216">
        <v>2120</v>
      </c>
      <c r="B2094" s="217" t="s">
        <v>5797</v>
      </c>
      <c r="C2094" s="218" t="s">
        <v>5798</v>
      </c>
      <c r="D2094" s="218"/>
      <c r="E2094" s="218"/>
      <c r="F2094" s="219"/>
      <c r="G2094" s="219"/>
    </row>
    <row r="2095" spans="1:7">
      <c r="A2095" s="216">
        <v>2121</v>
      </c>
      <c r="B2095" s="207" t="s">
        <v>5799</v>
      </c>
      <c r="C2095" s="217" t="s">
        <v>5800</v>
      </c>
      <c r="D2095" s="218"/>
      <c r="E2095" s="218" t="s">
        <v>5801</v>
      </c>
      <c r="F2095" s="219"/>
      <c r="G2095" s="219">
        <v>81</v>
      </c>
    </row>
    <row r="2096" spans="1:7">
      <c r="A2096" s="216">
        <v>2122</v>
      </c>
      <c r="B2096" s="207" t="s">
        <v>5802</v>
      </c>
      <c r="C2096" s="217" t="s">
        <v>5803</v>
      </c>
      <c r="D2096" s="218"/>
      <c r="E2096" s="218" t="s">
        <v>5804</v>
      </c>
      <c r="F2096" s="219"/>
      <c r="G2096" s="219" t="s">
        <v>380</v>
      </c>
    </row>
    <row r="2097" spans="1:7">
      <c r="A2097" s="216">
        <v>2123</v>
      </c>
      <c r="B2097" s="207" t="s">
        <v>5805</v>
      </c>
      <c r="C2097" s="217" t="s">
        <v>5806</v>
      </c>
      <c r="D2097" s="218"/>
      <c r="E2097" s="218" t="s">
        <v>5807</v>
      </c>
      <c r="F2097" s="219"/>
      <c r="G2097" s="219">
        <v>91</v>
      </c>
    </row>
    <row r="2098" spans="1:7">
      <c r="A2098" s="216">
        <v>2124</v>
      </c>
      <c r="B2098" s="207" t="s">
        <v>5808</v>
      </c>
      <c r="C2098" s="217" t="s">
        <v>5809</v>
      </c>
      <c r="D2098" s="218"/>
      <c r="E2098" s="218" t="s">
        <v>5810</v>
      </c>
      <c r="F2098" s="219"/>
      <c r="G2098" s="219">
        <v>46</v>
      </c>
    </row>
    <row r="2099" spans="1:7" ht="43">
      <c r="A2099" s="216">
        <v>2125</v>
      </c>
      <c r="B2099" s="207" t="s">
        <v>5811</v>
      </c>
      <c r="C2099" s="218" t="s">
        <v>5812</v>
      </c>
      <c r="D2099" s="218" t="s">
        <v>5813</v>
      </c>
      <c r="E2099" s="218"/>
      <c r="F2099" s="219">
        <v>91</v>
      </c>
      <c r="G2099" s="219">
        <v>91</v>
      </c>
    </row>
    <row r="2100" spans="1:7">
      <c r="A2100" s="216">
        <v>2126</v>
      </c>
      <c r="B2100" s="207" t="s">
        <v>5814</v>
      </c>
      <c r="C2100" s="218" t="s">
        <v>5815</v>
      </c>
      <c r="D2100" s="218" t="s">
        <v>5816</v>
      </c>
      <c r="E2100" s="218"/>
      <c r="F2100" s="219">
        <v>54</v>
      </c>
      <c r="G2100" s="219">
        <v>54</v>
      </c>
    </row>
    <row r="2101" spans="1:7">
      <c r="A2101" s="216">
        <v>2127</v>
      </c>
      <c r="B2101" s="207" t="s">
        <v>5817</v>
      </c>
      <c r="C2101" s="217" t="s">
        <v>5818</v>
      </c>
      <c r="D2101" s="218"/>
      <c r="E2101" s="218" t="s">
        <v>5819</v>
      </c>
      <c r="F2101" s="219"/>
      <c r="G2101" s="219">
        <v>19</v>
      </c>
    </row>
    <row r="2102" spans="1:7">
      <c r="A2102" s="216">
        <v>2128</v>
      </c>
      <c r="B2102" s="207" t="s">
        <v>5820</v>
      </c>
      <c r="C2102" s="217" t="s">
        <v>5821</v>
      </c>
      <c r="D2102" s="218"/>
      <c r="E2102" s="218" t="s">
        <v>5822</v>
      </c>
      <c r="F2102" s="219"/>
      <c r="G2102" s="219">
        <v>19</v>
      </c>
    </row>
    <row r="2103" spans="1:7">
      <c r="A2103" s="216">
        <v>2129</v>
      </c>
      <c r="B2103" s="207" t="s">
        <v>8583</v>
      </c>
      <c r="C2103" s="217" t="s">
        <v>5823</v>
      </c>
      <c r="D2103" s="218"/>
      <c r="E2103" s="218" t="s">
        <v>5824</v>
      </c>
      <c r="F2103" s="219"/>
      <c r="G2103" s="219">
        <v>54</v>
      </c>
    </row>
    <row r="2104" spans="1:7">
      <c r="A2104" s="216">
        <v>2130</v>
      </c>
      <c r="B2104" s="207" t="s">
        <v>5825</v>
      </c>
      <c r="C2104" s="217" t="s">
        <v>5826</v>
      </c>
      <c r="D2104" s="218"/>
      <c r="E2104" s="218" t="s">
        <v>5827</v>
      </c>
      <c r="F2104" s="219"/>
      <c r="G2104" s="219">
        <v>19</v>
      </c>
    </row>
    <row r="2105" spans="1:7" ht="21" customHeight="1">
      <c r="A2105" s="216">
        <v>2131</v>
      </c>
      <c r="B2105" s="207" t="s">
        <v>5828</v>
      </c>
      <c r="C2105" s="217" t="s">
        <v>5829</v>
      </c>
      <c r="D2105" s="218"/>
      <c r="E2105" s="218" t="s">
        <v>5830</v>
      </c>
      <c r="F2105" s="219"/>
      <c r="G2105" s="219">
        <v>19</v>
      </c>
    </row>
    <row r="2106" spans="1:7">
      <c r="A2106" s="216">
        <v>2132</v>
      </c>
      <c r="B2106" s="207" t="s">
        <v>5831</v>
      </c>
      <c r="C2106" s="217" t="s">
        <v>5832</v>
      </c>
      <c r="D2106" s="218"/>
      <c r="E2106" s="218" t="s">
        <v>5833</v>
      </c>
      <c r="F2106" s="219"/>
      <c r="G2106" s="219">
        <v>19</v>
      </c>
    </row>
    <row r="2107" spans="1:7" ht="21" customHeight="1">
      <c r="A2107" s="216">
        <v>2133</v>
      </c>
      <c r="B2107" s="207" t="s">
        <v>5834</v>
      </c>
      <c r="C2107" s="217" t="s">
        <v>5835</v>
      </c>
      <c r="D2107" s="218"/>
      <c r="E2107" s="218" t="s">
        <v>5836</v>
      </c>
      <c r="F2107" s="219"/>
      <c r="G2107" s="219">
        <v>90</v>
      </c>
    </row>
    <row r="2108" spans="1:7">
      <c r="A2108" s="216">
        <v>2134</v>
      </c>
      <c r="B2108" s="207" t="s">
        <v>5837</v>
      </c>
      <c r="C2108" s="217" t="s">
        <v>5838</v>
      </c>
      <c r="D2108" s="218"/>
      <c r="E2108" s="218" t="s">
        <v>5839</v>
      </c>
      <c r="F2108" s="219"/>
      <c r="G2108" s="219">
        <v>90</v>
      </c>
    </row>
    <row r="2109" spans="1:7">
      <c r="A2109" s="216">
        <v>2135</v>
      </c>
      <c r="B2109" s="207" t="s">
        <v>5840</v>
      </c>
      <c r="C2109" s="217" t="s">
        <v>5841</v>
      </c>
      <c r="D2109" s="218"/>
      <c r="E2109" s="218" t="s">
        <v>5842</v>
      </c>
      <c r="F2109" s="219"/>
      <c r="G2109" s="219">
        <v>46</v>
      </c>
    </row>
    <row r="2110" spans="1:7">
      <c r="A2110" s="216">
        <v>2136</v>
      </c>
      <c r="B2110" s="207" t="s">
        <v>5843</v>
      </c>
      <c r="C2110" s="217" t="s">
        <v>5844</v>
      </c>
      <c r="D2110" s="218"/>
      <c r="E2110" s="218" t="s">
        <v>5845</v>
      </c>
      <c r="F2110" s="219"/>
      <c r="G2110" s="219">
        <v>18</v>
      </c>
    </row>
    <row r="2111" spans="1:7">
      <c r="A2111" s="216">
        <v>2137</v>
      </c>
      <c r="B2111" s="207" t="s">
        <v>5846</v>
      </c>
      <c r="C2111" s="217" t="s">
        <v>5847</v>
      </c>
      <c r="D2111" s="218"/>
      <c r="E2111" s="218" t="s">
        <v>5848</v>
      </c>
      <c r="F2111" s="219"/>
      <c r="G2111" s="219">
        <v>18</v>
      </c>
    </row>
    <row r="2112" spans="1:7">
      <c r="A2112" s="216">
        <v>2138</v>
      </c>
      <c r="B2112" s="207" t="s">
        <v>8584</v>
      </c>
      <c r="C2112" s="217" t="s">
        <v>5849</v>
      </c>
      <c r="D2112" s="218"/>
      <c r="E2112" s="218" t="s">
        <v>5850</v>
      </c>
      <c r="F2112" s="219"/>
      <c r="G2112" s="219">
        <v>54</v>
      </c>
    </row>
    <row r="2113" spans="1:7">
      <c r="A2113" s="216">
        <v>2139</v>
      </c>
      <c r="B2113" s="207" t="s">
        <v>5851</v>
      </c>
      <c r="C2113" s="217" t="s">
        <v>5852</v>
      </c>
      <c r="D2113" s="218"/>
      <c r="E2113" s="218" t="s">
        <v>5853</v>
      </c>
      <c r="F2113" s="219"/>
      <c r="G2113" s="219">
        <v>84</v>
      </c>
    </row>
    <row r="2114" spans="1:7">
      <c r="A2114" s="216">
        <v>2141</v>
      </c>
      <c r="B2114" s="207" t="s">
        <v>5854</v>
      </c>
      <c r="C2114" s="217" t="s">
        <v>5855</v>
      </c>
      <c r="D2114" s="218"/>
      <c r="E2114" s="218" t="s">
        <v>5856</v>
      </c>
      <c r="F2114" s="219"/>
      <c r="G2114" s="219">
        <v>54</v>
      </c>
    </row>
    <row r="2115" spans="1:7" ht="21" customHeight="1">
      <c r="A2115" s="216">
        <v>2142</v>
      </c>
      <c r="B2115" s="207" t="s">
        <v>5857</v>
      </c>
      <c r="C2115" s="217" t="s">
        <v>5858</v>
      </c>
      <c r="D2115" s="218"/>
      <c r="E2115" s="218" t="s">
        <v>5859</v>
      </c>
      <c r="F2115" s="219"/>
      <c r="G2115" s="219" t="s">
        <v>380</v>
      </c>
    </row>
    <row r="2116" spans="1:7">
      <c r="A2116" s="216">
        <v>2143</v>
      </c>
      <c r="B2116" s="207" t="s">
        <v>5860</v>
      </c>
      <c r="C2116" s="217" t="s">
        <v>5861</v>
      </c>
      <c r="D2116" s="218"/>
      <c r="E2116" s="218" t="s">
        <v>5862</v>
      </c>
      <c r="F2116" s="219"/>
      <c r="G2116" s="219">
        <v>81</v>
      </c>
    </row>
    <row r="2117" spans="1:7">
      <c r="A2117" s="216">
        <v>2144</v>
      </c>
      <c r="B2117" s="207" t="s">
        <v>5863</v>
      </c>
      <c r="C2117" s="217" t="s">
        <v>5864</v>
      </c>
      <c r="D2117" s="218"/>
      <c r="E2117" s="218" t="s">
        <v>4792</v>
      </c>
      <c r="F2117" s="219"/>
      <c r="G2117" s="219">
        <v>54</v>
      </c>
    </row>
    <row r="2118" spans="1:7">
      <c r="A2118" s="216">
        <v>2145</v>
      </c>
      <c r="B2118" s="217" t="s">
        <v>8585</v>
      </c>
      <c r="C2118" s="218" t="s">
        <v>5865</v>
      </c>
      <c r="D2118" s="218"/>
      <c r="E2118" s="218"/>
      <c r="F2118" s="219"/>
      <c r="G2118" s="219"/>
    </row>
    <row r="2119" spans="1:7" ht="21" customHeight="1">
      <c r="A2119" s="216">
        <v>2146</v>
      </c>
      <c r="B2119" s="207" t="s">
        <v>5866</v>
      </c>
      <c r="C2119" s="217" t="s">
        <v>5867</v>
      </c>
      <c r="D2119" s="218"/>
      <c r="E2119" s="218" t="s">
        <v>5868</v>
      </c>
      <c r="F2119" s="219"/>
      <c r="G2119" s="219">
        <v>81</v>
      </c>
    </row>
    <row r="2120" spans="1:7">
      <c r="A2120" s="216">
        <v>2147</v>
      </c>
      <c r="B2120" s="207" t="s">
        <v>5869</v>
      </c>
      <c r="C2120" s="217" t="s">
        <v>5870</v>
      </c>
      <c r="D2120" s="218"/>
      <c r="E2120" s="218" t="s">
        <v>5871</v>
      </c>
      <c r="F2120" s="219"/>
      <c r="G2120" s="219">
        <v>78</v>
      </c>
    </row>
    <row r="2121" spans="1:7">
      <c r="A2121" s="216">
        <v>2148</v>
      </c>
      <c r="B2121" s="207" t="s">
        <v>8586</v>
      </c>
      <c r="C2121" s="217" t="s">
        <v>5872</v>
      </c>
      <c r="D2121" s="218"/>
      <c r="E2121" s="218" t="s">
        <v>5873</v>
      </c>
      <c r="F2121" s="219"/>
      <c r="G2121" s="219">
        <v>59</v>
      </c>
    </row>
    <row r="2122" spans="1:7">
      <c r="A2122" s="216">
        <v>2149</v>
      </c>
      <c r="B2122" s="207" t="s">
        <v>5874</v>
      </c>
      <c r="C2122" s="217" t="s">
        <v>5875</v>
      </c>
      <c r="D2122" s="218"/>
      <c r="E2122" s="218" t="s">
        <v>5876</v>
      </c>
      <c r="F2122" s="219"/>
      <c r="G2122" s="219">
        <v>84</v>
      </c>
    </row>
    <row r="2123" spans="1:7" ht="21" customHeight="1">
      <c r="A2123" s="216">
        <v>2150</v>
      </c>
      <c r="B2123" s="207" t="s">
        <v>5877</v>
      </c>
      <c r="C2123" s="217" t="s">
        <v>5878</v>
      </c>
      <c r="D2123" s="218"/>
      <c r="E2123" s="218" t="s">
        <v>5879</v>
      </c>
      <c r="F2123" s="219"/>
      <c r="G2123" s="219">
        <v>48</v>
      </c>
    </row>
    <row r="2124" spans="1:7">
      <c r="A2124" s="216">
        <v>2151</v>
      </c>
      <c r="B2124" s="207" t="s">
        <v>8587</v>
      </c>
      <c r="C2124" s="217" t="s">
        <v>5880</v>
      </c>
      <c r="D2124" s="218"/>
      <c r="E2124" s="218" t="s">
        <v>5881</v>
      </c>
      <c r="F2124" s="219"/>
      <c r="G2124" s="219">
        <v>114</v>
      </c>
    </row>
    <row r="2125" spans="1:7">
      <c r="A2125" s="216">
        <v>2152</v>
      </c>
      <c r="B2125" s="207" t="s">
        <v>5882</v>
      </c>
      <c r="C2125" s="217" t="s">
        <v>5883</v>
      </c>
      <c r="D2125" s="218"/>
      <c r="E2125" s="218" t="s">
        <v>5884</v>
      </c>
      <c r="F2125" s="219"/>
      <c r="G2125" s="219" t="s">
        <v>380</v>
      </c>
    </row>
    <row r="2126" spans="1:7">
      <c r="A2126" s="216">
        <v>2153</v>
      </c>
      <c r="B2126" s="207" t="s">
        <v>5885</v>
      </c>
      <c r="C2126" s="217" t="s">
        <v>5886</v>
      </c>
      <c r="D2126" s="218"/>
      <c r="E2126" s="218" t="s">
        <v>5887</v>
      </c>
      <c r="F2126" s="219"/>
      <c r="G2126" s="219">
        <v>18</v>
      </c>
    </row>
    <row r="2127" spans="1:7">
      <c r="A2127" s="216">
        <v>2154</v>
      </c>
      <c r="B2127" s="207" t="s">
        <v>5888</v>
      </c>
      <c r="C2127" s="217" t="s">
        <v>5889</v>
      </c>
      <c r="D2127" s="218"/>
      <c r="E2127" s="218" t="s">
        <v>5890</v>
      </c>
      <c r="F2127" s="219"/>
      <c r="G2127" s="219">
        <v>59</v>
      </c>
    </row>
    <row r="2128" spans="1:7">
      <c r="A2128" s="216">
        <v>2155</v>
      </c>
      <c r="B2128" s="207" t="s">
        <v>8588</v>
      </c>
      <c r="C2128" s="217" t="s">
        <v>5891</v>
      </c>
      <c r="D2128" s="218"/>
      <c r="E2128" s="218" t="s">
        <v>5892</v>
      </c>
      <c r="F2128" s="219"/>
      <c r="G2128" s="219">
        <v>46</v>
      </c>
    </row>
    <row r="2129" spans="1:7">
      <c r="A2129" s="216">
        <v>2156</v>
      </c>
      <c r="B2129" s="207" t="s">
        <v>5893</v>
      </c>
      <c r="C2129" s="217" t="s">
        <v>5894</v>
      </c>
      <c r="D2129" s="218"/>
      <c r="E2129" s="218" t="s">
        <v>5895</v>
      </c>
      <c r="F2129" s="219"/>
      <c r="G2129" s="219">
        <v>114</v>
      </c>
    </row>
    <row r="2130" spans="1:7">
      <c r="A2130" s="216">
        <v>2157</v>
      </c>
      <c r="B2130" s="207" t="s">
        <v>5896</v>
      </c>
      <c r="C2130" s="218" t="s">
        <v>5897</v>
      </c>
      <c r="D2130" s="218"/>
      <c r="E2130" s="218"/>
      <c r="F2130" s="219">
        <v>60</v>
      </c>
      <c r="G2130" s="219">
        <v>60</v>
      </c>
    </row>
    <row r="2131" spans="1:7">
      <c r="A2131" s="216">
        <v>2158</v>
      </c>
      <c r="B2131" s="207" t="s">
        <v>5898</v>
      </c>
      <c r="C2131" s="217" t="s">
        <v>5899</v>
      </c>
      <c r="D2131" s="218"/>
      <c r="E2131" s="218" t="s">
        <v>5900</v>
      </c>
      <c r="F2131" s="219"/>
      <c r="G2131" s="219">
        <v>54</v>
      </c>
    </row>
    <row r="2132" spans="1:7">
      <c r="A2132" s="216">
        <v>2159</v>
      </c>
      <c r="B2132" s="207" t="s">
        <v>5901</v>
      </c>
      <c r="C2132" s="217" t="s">
        <v>5902</v>
      </c>
      <c r="D2132" s="218"/>
      <c r="E2132" s="218" t="s">
        <v>5903</v>
      </c>
      <c r="F2132" s="219"/>
      <c r="G2132" s="219">
        <v>78</v>
      </c>
    </row>
    <row r="2133" spans="1:7">
      <c r="A2133" s="216">
        <v>2160</v>
      </c>
      <c r="B2133" s="207" t="s">
        <v>5904</v>
      </c>
      <c r="C2133" s="217" t="s">
        <v>5905</v>
      </c>
      <c r="D2133" s="218"/>
      <c r="E2133" s="218" t="s">
        <v>5906</v>
      </c>
      <c r="F2133" s="219"/>
      <c r="G2133" s="219">
        <v>78</v>
      </c>
    </row>
    <row r="2134" spans="1:7" ht="21" customHeight="1">
      <c r="A2134" s="216">
        <v>2161</v>
      </c>
      <c r="B2134" s="207" t="s">
        <v>5907</v>
      </c>
      <c r="C2134" s="217" t="s">
        <v>5908</v>
      </c>
      <c r="D2134" s="218"/>
      <c r="E2134" s="218" t="s">
        <v>5909</v>
      </c>
      <c r="F2134" s="219"/>
      <c r="G2134" s="219">
        <v>91</v>
      </c>
    </row>
    <row r="2135" spans="1:7">
      <c r="A2135" s="216">
        <v>2162</v>
      </c>
      <c r="B2135" s="207" t="s">
        <v>5910</v>
      </c>
      <c r="C2135" s="217" t="s">
        <v>5911</v>
      </c>
      <c r="D2135" s="218"/>
      <c r="E2135" s="218" t="s">
        <v>5912</v>
      </c>
      <c r="F2135" s="219"/>
      <c r="G2135" s="219">
        <v>91</v>
      </c>
    </row>
    <row r="2136" spans="1:7">
      <c r="A2136" s="216">
        <v>2163</v>
      </c>
      <c r="B2136" s="207" t="s">
        <v>5913</v>
      </c>
      <c r="C2136" s="217" t="s">
        <v>5914</v>
      </c>
      <c r="D2136" s="218"/>
      <c r="E2136" s="218" t="s">
        <v>5915</v>
      </c>
      <c r="F2136" s="219"/>
      <c r="G2136" s="219">
        <v>91</v>
      </c>
    </row>
    <row r="2137" spans="1:7">
      <c r="A2137" s="216">
        <v>2164</v>
      </c>
      <c r="B2137" s="207" t="s">
        <v>5916</v>
      </c>
      <c r="C2137" s="217" t="s">
        <v>5917</v>
      </c>
      <c r="D2137" s="218"/>
      <c r="E2137" s="218" t="s">
        <v>5918</v>
      </c>
      <c r="F2137" s="219"/>
      <c r="G2137" s="219">
        <v>90</v>
      </c>
    </row>
    <row r="2138" spans="1:7">
      <c r="A2138" s="216">
        <v>2165</v>
      </c>
      <c r="B2138" s="207" t="s">
        <v>5919</v>
      </c>
      <c r="C2138" s="217" t="s">
        <v>5920</v>
      </c>
      <c r="D2138" s="218"/>
      <c r="E2138" s="218" t="s">
        <v>5921</v>
      </c>
      <c r="F2138" s="219"/>
      <c r="G2138" s="219">
        <v>91</v>
      </c>
    </row>
    <row r="2139" spans="1:7">
      <c r="A2139" s="216">
        <v>2166</v>
      </c>
      <c r="B2139" s="207" t="s">
        <v>5922</v>
      </c>
      <c r="C2139" s="217" t="s">
        <v>5923</v>
      </c>
      <c r="D2139" s="218"/>
      <c r="E2139" s="218" t="s">
        <v>5924</v>
      </c>
      <c r="F2139" s="219"/>
      <c r="G2139" s="219">
        <v>84</v>
      </c>
    </row>
    <row r="2140" spans="1:7">
      <c r="A2140" s="216">
        <v>2167</v>
      </c>
      <c r="B2140" s="207" t="s">
        <v>5925</v>
      </c>
      <c r="C2140" s="218" t="s">
        <v>5926</v>
      </c>
      <c r="D2140" s="218"/>
      <c r="E2140" s="218"/>
      <c r="F2140" s="219">
        <v>91</v>
      </c>
      <c r="G2140" s="219">
        <v>91</v>
      </c>
    </row>
    <row r="2141" spans="1:7">
      <c r="A2141" s="216">
        <v>2168</v>
      </c>
      <c r="B2141" s="217" t="s">
        <v>5927</v>
      </c>
      <c r="C2141" s="218" t="s">
        <v>5928</v>
      </c>
      <c r="D2141" s="218"/>
      <c r="E2141" s="218"/>
      <c r="F2141" s="219"/>
      <c r="G2141" s="219"/>
    </row>
    <row r="2142" spans="1:7">
      <c r="A2142" s="216">
        <v>2169</v>
      </c>
      <c r="B2142" s="207" t="s">
        <v>5929</v>
      </c>
      <c r="C2142" s="217" t="s">
        <v>5930</v>
      </c>
      <c r="D2142" s="218"/>
      <c r="E2142" s="218" t="s">
        <v>5931</v>
      </c>
      <c r="F2142" s="219"/>
      <c r="G2142" s="219">
        <v>91</v>
      </c>
    </row>
    <row r="2143" spans="1:7">
      <c r="A2143" s="216">
        <v>2170</v>
      </c>
      <c r="B2143" s="207" t="s">
        <v>5932</v>
      </c>
      <c r="C2143" s="217" t="s">
        <v>5933</v>
      </c>
      <c r="D2143" s="218"/>
      <c r="E2143" s="218" t="s">
        <v>5934</v>
      </c>
      <c r="F2143" s="219"/>
      <c r="G2143" s="219">
        <v>91</v>
      </c>
    </row>
    <row r="2144" spans="1:7">
      <c r="A2144" s="216">
        <v>2171</v>
      </c>
      <c r="B2144" s="207" t="s">
        <v>5935</v>
      </c>
      <c r="C2144" s="217" t="s">
        <v>5936</v>
      </c>
      <c r="D2144" s="218"/>
      <c r="E2144" s="218" t="s">
        <v>5937</v>
      </c>
      <c r="F2144" s="219"/>
      <c r="G2144" s="219">
        <v>81</v>
      </c>
    </row>
    <row r="2145" spans="1:7">
      <c r="A2145" s="216">
        <v>2172</v>
      </c>
      <c r="B2145" s="207" t="s">
        <v>5938</v>
      </c>
      <c r="C2145" s="217" t="s">
        <v>5939</v>
      </c>
      <c r="D2145" s="218"/>
      <c r="E2145" s="218" t="s">
        <v>5940</v>
      </c>
      <c r="F2145" s="219"/>
      <c r="G2145" s="219">
        <v>90</v>
      </c>
    </row>
    <row r="2146" spans="1:7" ht="21" customHeight="1">
      <c r="A2146" s="216">
        <v>2173</v>
      </c>
      <c r="B2146" s="207" t="s">
        <v>5941</v>
      </c>
      <c r="C2146" s="217" t="s">
        <v>5942</v>
      </c>
      <c r="D2146" s="218"/>
      <c r="E2146" s="218" t="s">
        <v>5943</v>
      </c>
      <c r="F2146" s="219"/>
      <c r="G2146" s="219">
        <v>91</v>
      </c>
    </row>
    <row r="2147" spans="1:7">
      <c r="A2147" s="216">
        <v>2174</v>
      </c>
      <c r="B2147" s="207" t="s">
        <v>5944</v>
      </c>
      <c r="C2147" s="217" t="s">
        <v>5945</v>
      </c>
      <c r="D2147" s="218"/>
      <c r="E2147" s="218" t="s">
        <v>5946</v>
      </c>
      <c r="F2147" s="219"/>
      <c r="G2147" s="219">
        <v>91</v>
      </c>
    </row>
    <row r="2148" spans="1:7">
      <c r="A2148" s="216">
        <v>2175</v>
      </c>
      <c r="B2148" s="207" t="s">
        <v>5947</v>
      </c>
      <c r="C2148" s="217" t="s">
        <v>5948</v>
      </c>
      <c r="D2148" s="218"/>
      <c r="E2148" s="218" t="s">
        <v>5949</v>
      </c>
      <c r="F2148" s="219"/>
      <c r="G2148" s="219">
        <v>90</v>
      </c>
    </row>
    <row r="2149" spans="1:7">
      <c r="A2149" s="216">
        <v>2176</v>
      </c>
      <c r="B2149" s="207" t="s">
        <v>5950</v>
      </c>
      <c r="C2149" s="217" t="s">
        <v>5951</v>
      </c>
      <c r="D2149" s="218"/>
      <c r="E2149" s="218" t="s">
        <v>5952</v>
      </c>
      <c r="F2149" s="219"/>
      <c r="G2149" s="219">
        <v>90</v>
      </c>
    </row>
    <row r="2150" spans="1:7">
      <c r="A2150" s="216">
        <v>2177</v>
      </c>
      <c r="B2150" s="207" t="s">
        <v>5953</v>
      </c>
      <c r="C2150" s="217" t="s">
        <v>5954</v>
      </c>
      <c r="D2150" s="218"/>
      <c r="E2150" s="218" t="s">
        <v>5955</v>
      </c>
      <c r="F2150" s="219"/>
      <c r="G2150" s="219" t="s">
        <v>380</v>
      </c>
    </row>
    <row r="2151" spans="1:7">
      <c r="A2151" s="216">
        <v>2178</v>
      </c>
      <c r="B2151" s="207" t="s">
        <v>5956</v>
      </c>
      <c r="C2151" s="217" t="s">
        <v>5957</v>
      </c>
      <c r="D2151" s="218"/>
      <c r="E2151" s="218" t="s">
        <v>5958</v>
      </c>
      <c r="F2151" s="219"/>
      <c r="G2151" s="219">
        <v>114</v>
      </c>
    </row>
    <row r="2152" spans="1:7">
      <c r="A2152" s="216">
        <v>2179</v>
      </c>
      <c r="B2152" s="207" t="s">
        <v>5959</v>
      </c>
      <c r="C2152" s="217" t="s">
        <v>5960</v>
      </c>
      <c r="D2152" s="218"/>
      <c r="E2152" s="218" t="s">
        <v>5961</v>
      </c>
      <c r="F2152" s="219"/>
      <c r="G2152" s="219" t="s">
        <v>380</v>
      </c>
    </row>
    <row r="2153" spans="1:7" ht="21" customHeight="1">
      <c r="A2153" s="216">
        <v>2180</v>
      </c>
      <c r="B2153" s="207" t="s">
        <v>5962</v>
      </c>
      <c r="C2153" s="217" t="s">
        <v>5963</v>
      </c>
      <c r="D2153" s="218"/>
      <c r="E2153" s="218" t="s">
        <v>5964</v>
      </c>
      <c r="F2153" s="219"/>
      <c r="G2153" s="219">
        <v>78</v>
      </c>
    </row>
    <row r="2154" spans="1:7">
      <c r="A2154" s="216">
        <v>2181</v>
      </c>
      <c r="B2154" s="207" t="s">
        <v>5965</v>
      </c>
      <c r="C2154" s="217" t="s">
        <v>5966</v>
      </c>
      <c r="D2154" s="218"/>
      <c r="E2154" s="218" t="s">
        <v>5967</v>
      </c>
      <c r="F2154" s="219"/>
      <c r="G2154" s="219" t="s">
        <v>380</v>
      </c>
    </row>
    <row r="2155" spans="1:7">
      <c r="A2155" s="216">
        <v>2182</v>
      </c>
      <c r="B2155" s="207" t="s">
        <v>5968</v>
      </c>
      <c r="C2155" s="217" t="s">
        <v>5969</v>
      </c>
      <c r="D2155" s="218"/>
      <c r="E2155" s="218" t="s">
        <v>5970</v>
      </c>
      <c r="F2155" s="219"/>
      <c r="G2155" s="219">
        <v>54</v>
      </c>
    </row>
    <row r="2156" spans="1:7">
      <c r="A2156" s="216">
        <v>2183</v>
      </c>
      <c r="B2156" s="207" t="s">
        <v>5971</v>
      </c>
      <c r="C2156" s="217" t="s">
        <v>5972</v>
      </c>
      <c r="D2156" s="218"/>
      <c r="E2156" s="218" t="s">
        <v>5973</v>
      </c>
      <c r="F2156" s="219"/>
      <c r="G2156" s="219">
        <v>78</v>
      </c>
    </row>
    <row r="2157" spans="1:7">
      <c r="A2157" s="216">
        <v>2184</v>
      </c>
      <c r="B2157" s="207" t="s">
        <v>5974</v>
      </c>
      <c r="C2157" s="217" t="s">
        <v>5975</v>
      </c>
      <c r="D2157" s="218"/>
      <c r="E2157" s="218" t="s">
        <v>5976</v>
      </c>
      <c r="F2157" s="219"/>
      <c r="G2157" s="219">
        <v>90</v>
      </c>
    </row>
    <row r="2158" spans="1:7">
      <c r="A2158" s="216">
        <v>2185</v>
      </c>
      <c r="B2158" s="207" t="s">
        <v>5977</v>
      </c>
      <c r="C2158" s="217" t="s">
        <v>5978</v>
      </c>
      <c r="D2158" s="218"/>
      <c r="E2158" s="218" t="s">
        <v>5979</v>
      </c>
      <c r="F2158" s="219"/>
      <c r="G2158" s="219">
        <v>91</v>
      </c>
    </row>
    <row r="2159" spans="1:7">
      <c r="A2159" s="216">
        <v>2186</v>
      </c>
      <c r="B2159" s="207" t="s">
        <v>5980</v>
      </c>
      <c r="C2159" s="217" t="s">
        <v>5981</v>
      </c>
      <c r="D2159" s="218"/>
      <c r="E2159" s="218" t="s">
        <v>5982</v>
      </c>
      <c r="F2159" s="219"/>
      <c r="G2159" s="219">
        <v>81</v>
      </c>
    </row>
    <row r="2160" spans="1:7">
      <c r="A2160" s="216">
        <v>2187</v>
      </c>
      <c r="B2160" s="207" t="s">
        <v>5983</v>
      </c>
      <c r="C2160" s="217" t="s">
        <v>5984</v>
      </c>
      <c r="D2160" s="218"/>
      <c r="E2160" s="218" t="s">
        <v>5985</v>
      </c>
      <c r="F2160" s="219"/>
      <c r="G2160" s="219">
        <v>91</v>
      </c>
    </row>
    <row r="2161" spans="1:7" ht="43">
      <c r="A2161" s="216">
        <v>2188</v>
      </c>
      <c r="B2161" s="207" t="s">
        <v>5986</v>
      </c>
      <c r="C2161" s="218" t="s">
        <v>5987</v>
      </c>
      <c r="D2161" s="218" t="s">
        <v>5988</v>
      </c>
      <c r="E2161" s="218"/>
      <c r="F2161" s="219">
        <v>91</v>
      </c>
      <c r="G2161" s="219">
        <v>91</v>
      </c>
    </row>
    <row r="2162" spans="1:7">
      <c r="A2162" s="216">
        <v>2189</v>
      </c>
      <c r="B2162" s="207" t="s">
        <v>5989</v>
      </c>
      <c r="C2162" s="217" t="s">
        <v>5990</v>
      </c>
      <c r="D2162" s="218"/>
      <c r="E2162" s="218" t="s">
        <v>5991</v>
      </c>
      <c r="F2162" s="219"/>
      <c r="G2162" s="219">
        <v>91</v>
      </c>
    </row>
    <row r="2163" spans="1:7">
      <c r="A2163" s="216">
        <v>2190</v>
      </c>
      <c r="B2163" s="207" t="s">
        <v>5992</v>
      </c>
      <c r="C2163" s="217" t="s">
        <v>5993</v>
      </c>
      <c r="D2163" s="218"/>
      <c r="E2163" s="218" t="s">
        <v>5994</v>
      </c>
      <c r="F2163" s="219"/>
      <c r="G2163" s="219">
        <v>90</v>
      </c>
    </row>
    <row r="2164" spans="1:7">
      <c r="A2164" s="216">
        <v>2191</v>
      </c>
      <c r="B2164" s="207" t="s">
        <v>5995</v>
      </c>
      <c r="C2164" s="217" t="s">
        <v>5996</v>
      </c>
      <c r="D2164" s="218"/>
      <c r="E2164" s="218" t="s">
        <v>5997</v>
      </c>
      <c r="F2164" s="219"/>
      <c r="G2164" s="219">
        <v>81</v>
      </c>
    </row>
    <row r="2165" spans="1:7" ht="21" customHeight="1">
      <c r="A2165" s="216">
        <v>2192</v>
      </c>
      <c r="B2165" s="207" t="s">
        <v>5998</v>
      </c>
      <c r="C2165" s="217" t="s">
        <v>5999</v>
      </c>
      <c r="D2165" s="218"/>
      <c r="E2165" s="218" t="s">
        <v>6000</v>
      </c>
      <c r="F2165" s="219"/>
      <c r="G2165" s="219">
        <v>81</v>
      </c>
    </row>
    <row r="2166" spans="1:7">
      <c r="A2166" s="216">
        <v>2193</v>
      </c>
      <c r="B2166" s="207" t="s">
        <v>6001</v>
      </c>
      <c r="C2166" s="217" t="s">
        <v>6002</v>
      </c>
      <c r="D2166" s="218"/>
      <c r="E2166" s="218" t="s">
        <v>6003</v>
      </c>
      <c r="F2166" s="219"/>
      <c r="G2166" s="219">
        <v>91</v>
      </c>
    </row>
    <row r="2167" spans="1:7">
      <c r="A2167" s="216">
        <v>2194</v>
      </c>
      <c r="B2167" s="207" t="s">
        <v>6004</v>
      </c>
      <c r="C2167" s="217" t="s">
        <v>6005</v>
      </c>
      <c r="D2167" s="218"/>
      <c r="E2167" s="218" t="s">
        <v>6006</v>
      </c>
      <c r="F2167" s="219"/>
      <c r="G2167" s="219">
        <v>91</v>
      </c>
    </row>
    <row r="2168" spans="1:7" ht="43">
      <c r="A2168" s="216">
        <v>2195</v>
      </c>
      <c r="B2168" s="207" t="s">
        <v>6007</v>
      </c>
      <c r="C2168" s="217" t="s">
        <v>6008</v>
      </c>
      <c r="D2168" s="218"/>
      <c r="E2168" s="218" t="s">
        <v>6009</v>
      </c>
      <c r="F2168" s="219"/>
      <c r="G2168" s="219">
        <v>114</v>
      </c>
    </row>
    <row r="2169" spans="1:7" ht="21" customHeight="1">
      <c r="A2169" s="216">
        <v>2196</v>
      </c>
      <c r="B2169" s="207" t="s">
        <v>6010</v>
      </c>
      <c r="C2169" s="217" t="s">
        <v>6011</v>
      </c>
      <c r="D2169" s="218"/>
      <c r="E2169" s="218" t="s">
        <v>6012</v>
      </c>
      <c r="F2169" s="219"/>
      <c r="G2169" s="219" t="s">
        <v>380</v>
      </c>
    </row>
    <row r="2170" spans="1:7">
      <c r="A2170" s="216">
        <v>2197</v>
      </c>
      <c r="B2170" s="207" t="s">
        <v>6013</v>
      </c>
      <c r="C2170" s="217" t="s">
        <v>6014</v>
      </c>
      <c r="D2170" s="218"/>
      <c r="E2170" s="218" t="s">
        <v>6015</v>
      </c>
      <c r="F2170" s="219"/>
      <c r="G2170" s="219">
        <v>114</v>
      </c>
    </row>
    <row r="2171" spans="1:7">
      <c r="A2171" s="216">
        <v>2198</v>
      </c>
      <c r="B2171" s="217" t="s">
        <v>6016</v>
      </c>
      <c r="C2171" s="218" t="s">
        <v>6017</v>
      </c>
      <c r="D2171" s="218"/>
      <c r="E2171" s="218"/>
      <c r="F2171" s="219"/>
      <c r="G2171" s="219"/>
    </row>
    <row r="2172" spans="1:7" ht="21" customHeight="1">
      <c r="A2172" s="216">
        <v>2199</v>
      </c>
      <c r="B2172" s="207" t="s">
        <v>6018</v>
      </c>
      <c r="C2172" s="217" t="s">
        <v>6019</v>
      </c>
      <c r="D2172" s="218"/>
      <c r="E2172" s="218" t="s">
        <v>6020</v>
      </c>
      <c r="F2172" s="219"/>
      <c r="G2172" s="219">
        <v>18</v>
      </c>
    </row>
    <row r="2173" spans="1:7">
      <c r="A2173" s="216">
        <v>2200</v>
      </c>
      <c r="B2173" s="207" t="s">
        <v>6021</v>
      </c>
      <c r="C2173" s="218" t="s">
        <v>6022</v>
      </c>
      <c r="D2173" s="218" t="s">
        <v>6023</v>
      </c>
      <c r="E2173" s="218"/>
      <c r="F2173" s="219">
        <v>91</v>
      </c>
      <c r="G2173" s="219">
        <v>91</v>
      </c>
    </row>
    <row r="2174" spans="1:7">
      <c r="A2174" s="216">
        <v>2201</v>
      </c>
      <c r="B2174" s="207" t="s">
        <v>6024</v>
      </c>
      <c r="C2174" s="217" t="s">
        <v>6025</v>
      </c>
      <c r="D2174" s="218"/>
      <c r="E2174" s="218" t="s">
        <v>6026</v>
      </c>
      <c r="F2174" s="219"/>
      <c r="G2174" s="219">
        <v>78</v>
      </c>
    </row>
    <row r="2175" spans="1:7">
      <c r="A2175" s="216">
        <v>2202</v>
      </c>
      <c r="B2175" s="207" t="s">
        <v>6027</v>
      </c>
      <c r="C2175" s="217" t="s">
        <v>6028</v>
      </c>
      <c r="D2175" s="218"/>
      <c r="E2175" s="218" t="s">
        <v>6029</v>
      </c>
      <c r="F2175" s="219"/>
      <c r="G2175" s="219">
        <v>54</v>
      </c>
    </row>
    <row r="2176" spans="1:7">
      <c r="A2176" s="216">
        <v>2203</v>
      </c>
      <c r="B2176" s="207" t="s">
        <v>6030</v>
      </c>
      <c r="C2176" s="217" t="s">
        <v>6031</v>
      </c>
      <c r="D2176" s="218"/>
      <c r="E2176" s="218" t="s">
        <v>6032</v>
      </c>
      <c r="F2176" s="219"/>
      <c r="G2176" s="219">
        <v>84</v>
      </c>
    </row>
    <row r="2177" spans="1:7" ht="21" customHeight="1">
      <c r="A2177" s="216">
        <v>2204</v>
      </c>
      <c r="B2177" s="207" t="s">
        <v>6033</v>
      </c>
      <c r="C2177" s="217" t="s">
        <v>6034</v>
      </c>
      <c r="D2177" s="218"/>
      <c r="E2177" s="218" t="s">
        <v>6035</v>
      </c>
      <c r="F2177" s="219"/>
      <c r="G2177" s="219">
        <v>60</v>
      </c>
    </row>
    <row r="2178" spans="1:7">
      <c r="A2178" s="216">
        <v>2205</v>
      </c>
      <c r="B2178" s="207" t="s">
        <v>6036</v>
      </c>
      <c r="C2178" s="217" t="s">
        <v>6037</v>
      </c>
      <c r="D2178" s="218"/>
      <c r="E2178" s="218" t="s">
        <v>6038</v>
      </c>
      <c r="F2178" s="219"/>
      <c r="G2178" s="219">
        <v>91</v>
      </c>
    </row>
    <row r="2179" spans="1:7">
      <c r="A2179" s="216">
        <v>2207</v>
      </c>
      <c r="B2179" s="207" t="s">
        <v>6039</v>
      </c>
      <c r="C2179" s="218" t="s">
        <v>6040</v>
      </c>
      <c r="D2179" s="218"/>
      <c r="E2179" s="218"/>
      <c r="F2179" s="219">
        <v>60</v>
      </c>
      <c r="G2179" s="219">
        <v>60</v>
      </c>
    </row>
    <row r="2180" spans="1:7">
      <c r="A2180" s="216">
        <v>2208</v>
      </c>
      <c r="B2180" s="207" t="s">
        <v>6041</v>
      </c>
      <c r="C2180" s="218" t="s">
        <v>6042</v>
      </c>
      <c r="D2180" s="218"/>
      <c r="E2180" s="218"/>
      <c r="F2180" s="219">
        <v>117</v>
      </c>
      <c r="G2180" s="219">
        <v>117</v>
      </c>
    </row>
    <row r="2181" spans="1:7">
      <c r="A2181" s="216">
        <v>2209</v>
      </c>
      <c r="B2181" s="207" t="s">
        <v>6043</v>
      </c>
      <c r="C2181" s="217" t="s">
        <v>6044</v>
      </c>
      <c r="D2181" s="218"/>
      <c r="E2181" s="218" t="s">
        <v>6045</v>
      </c>
      <c r="F2181" s="219"/>
      <c r="G2181" s="219">
        <v>46</v>
      </c>
    </row>
    <row r="2182" spans="1:7">
      <c r="A2182" s="216">
        <v>2210</v>
      </c>
      <c r="B2182" s="207" t="s">
        <v>6046</v>
      </c>
      <c r="C2182" s="217" t="s">
        <v>6047</v>
      </c>
      <c r="D2182" s="218"/>
      <c r="E2182" s="218" t="s">
        <v>6048</v>
      </c>
      <c r="F2182" s="219"/>
      <c r="G2182" s="219" t="s">
        <v>380</v>
      </c>
    </row>
    <row r="2183" spans="1:7">
      <c r="A2183" s="216">
        <v>2211</v>
      </c>
      <c r="B2183" s="207" t="s">
        <v>6049</v>
      </c>
      <c r="C2183" s="217" t="s">
        <v>6050</v>
      </c>
      <c r="D2183" s="218"/>
      <c r="E2183" s="218" t="s">
        <v>6051</v>
      </c>
      <c r="F2183" s="219"/>
      <c r="G2183" s="219">
        <v>59</v>
      </c>
    </row>
    <row r="2184" spans="1:7">
      <c r="A2184" s="216">
        <v>2212</v>
      </c>
      <c r="B2184" s="207" t="s">
        <v>6052</v>
      </c>
      <c r="C2184" s="217" t="s">
        <v>6053</v>
      </c>
      <c r="D2184" s="218"/>
      <c r="E2184" s="218" t="s">
        <v>6054</v>
      </c>
      <c r="F2184" s="219"/>
      <c r="G2184" s="219">
        <v>78</v>
      </c>
    </row>
    <row r="2185" spans="1:7">
      <c r="A2185" s="216">
        <v>2213</v>
      </c>
      <c r="B2185" s="207" t="s">
        <v>6055</v>
      </c>
      <c r="C2185" s="217" t="s">
        <v>6056</v>
      </c>
      <c r="D2185" s="218"/>
      <c r="E2185" s="218" t="s">
        <v>6057</v>
      </c>
      <c r="F2185" s="219"/>
      <c r="G2185" s="219">
        <v>46</v>
      </c>
    </row>
    <row r="2186" spans="1:7" ht="21" customHeight="1">
      <c r="A2186" s="216">
        <v>2214</v>
      </c>
      <c r="B2186" s="217" t="s">
        <v>6058</v>
      </c>
      <c r="C2186" s="218" t="s">
        <v>6059</v>
      </c>
      <c r="D2186" s="218"/>
      <c r="E2186" s="218"/>
      <c r="F2186" s="219"/>
      <c r="G2186" s="219"/>
    </row>
    <row r="2187" spans="1:7">
      <c r="A2187" s="216">
        <v>2215</v>
      </c>
      <c r="B2187" s="207" t="s">
        <v>6060</v>
      </c>
      <c r="C2187" s="217" t="s">
        <v>6061</v>
      </c>
      <c r="D2187" s="218"/>
      <c r="E2187" s="218" t="s">
        <v>6062</v>
      </c>
      <c r="F2187" s="219"/>
      <c r="G2187" s="219">
        <v>48</v>
      </c>
    </row>
    <row r="2188" spans="1:7">
      <c r="A2188" s="216">
        <v>2216</v>
      </c>
      <c r="B2188" s="207" t="s">
        <v>6063</v>
      </c>
      <c r="C2188" s="217" t="s">
        <v>6064</v>
      </c>
      <c r="D2188" s="218"/>
      <c r="E2188" s="218" t="s">
        <v>6065</v>
      </c>
      <c r="F2188" s="219"/>
      <c r="G2188" s="219">
        <v>77</v>
      </c>
    </row>
    <row r="2189" spans="1:7">
      <c r="A2189" s="216">
        <v>2217</v>
      </c>
      <c r="B2189" s="207" t="s">
        <v>6066</v>
      </c>
      <c r="C2189" s="217" t="s">
        <v>6067</v>
      </c>
      <c r="D2189" s="218"/>
      <c r="E2189" s="218" t="s">
        <v>6068</v>
      </c>
      <c r="F2189" s="219"/>
      <c r="G2189" s="219">
        <v>46</v>
      </c>
    </row>
    <row r="2190" spans="1:7" ht="21" customHeight="1">
      <c r="A2190" s="216">
        <v>2218</v>
      </c>
      <c r="B2190" s="207" t="s">
        <v>6069</v>
      </c>
      <c r="C2190" s="218" t="s">
        <v>6070</v>
      </c>
      <c r="D2190" s="218"/>
      <c r="E2190" s="218"/>
      <c r="F2190" s="219">
        <v>60</v>
      </c>
      <c r="G2190" s="219">
        <v>60</v>
      </c>
    </row>
    <row r="2191" spans="1:7" ht="21" customHeight="1">
      <c r="A2191" s="216">
        <v>2219</v>
      </c>
      <c r="B2191" s="207" t="s">
        <v>6071</v>
      </c>
      <c r="C2191" s="217" t="s">
        <v>6072</v>
      </c>
      <c r="D2191" s="218"/>
      <c r="E2191" s="218" t="s">
        <v>6073</v>
      </c>
      <c r="F2191" s="219"/>
      <c r="G2191" s="219">
        <v>60</v>
      </c>
    </row>
    <row r="2192" spans="1:7">
      <c r="A2192" s="216">
        <v>2220</v>
      </c>
      <c r="B2192" s="207" t="s">
        <v>6074</v>
      </c>
      <c r="C2192" s="218" t="s">
        <v>6075</v>
      </c>
      <c r="D2192" s="218"/>
      <c r="E2192" s="218"/>
      <c r="F2192" s="219">
        <v>60</v>
      </c>
      <c r="G2192" s="219">
        <v>60</v>
      </c>
    </row>
    <row r="2193" spans="1:7">
      <c r="A2193" s="216">
        <v>2221</v>
      </c>
      <c r="B2193" s="207" t="s">
        <v>6076</v>
      </c>
      <c r="C2193" s="218" t="s">
        <v>6077</v>
      </c>
      <c r="D2193" s="218"/>
      <c r="E2193" s="218"/>
      <c r="F2193" s="219">
        <v>117</v>
      </c>
      <c r="G2193" s="219">
        <v>117</v>
      </c>
    </row>
    <row r="2194" spans="1:7" ht="21" customHeight="1">
      <c r="A2194" s="216">
        <v>2222</v>
      </c>
      <c r="B2194" s="207" t="s">
        <v>6078</v>
      </c>
      <c r="C2194" s="217" t="s">
        <v>6079</v>
      </c>
      <c r="D2194" s="218"/>
      <c r="E2194" s="218" t="s">
        <v>6080</v>
      </c>
      <c r="F2194" s="219"/>
      <c r="G2194" s="219">
        <v>117</v>
      </c>
    </row>
    <row r="2195" spans="1:7" ht="21" customHeight="1">
      <c r="A2195" s="216">
        <v>2223</v>
      </c>
      <c r="B2195" s="207" t="s">
        <v>6081</v>
      </c>
      <c r="C2195" s="217" t="s">
        <v>6082</v>
      </c>
      <c r="D2195" s="218"/>
      <c r="E2195" s="218" t="s">
        <v>6083</v>
      </c>
      <c r="F2195" s="219"/>
      <c r="G2195" s="219">
        <v>60</v>
      </c>
    </row>
    <row r="2196" spans="1:7" ht="21" customHeight="1">
      <c r="A2196" s="216">
        <v>2224</v>
      </c>
      <c r="B2196" s="207" t="s">
        <v>6084</v>
      </c>
      <c r="C2196" s="217" t="s">
        <v>6085</v>
      </c>
      <c r="D2196" s="218"/>
      <c r="E2196" s="218" t="s">
        <v>6086</v>
      </c>
      <c r="F2196" s="219"/>
      <c r="G2196" s="219">
        <v>77</v>
      </c>
    </row>
    <row r="2197" spans="1:7" ht="21" customHeight="1">
      <c r="A2197" s="216">
        <v>2225</v>
      </c>
      <c r="B2197" s="207" t="s">
        <v>6087</v>
      </c>
      <c r="C2197" s="217" t="s">
        <v>6088</v>
      </c>
      <c r="D2197" s="218"/>
      <c r="E2197" s="218" t="s">
        <v>6089</v>
      </c>
      <c r="F2197" s="219"/>
      <c r="G2197" s="219">
        <v>59</v>
      </c>
    </row>
    <row r="2198" spans="1:7">
      <c r="A2198" s="216">
        <v>2226</v>
      </c>
      <c r="B2198" s="207" t="s">
        <v>6090</v>
      </c>
      <c r="C2198" s="217" t="s">
        <v>6091</v>
      </c>
      <c r="D2198" s="218"/>
      <c r="E2198" s="218" t="s">
        <v>6092</v>
      </c>
      <c r="F2198" s="219"/>
      <c r="G2198" s="219">
        <v>60</v>
      </c>
    </row>
    <row r="2199" spans="1:7">
      <c r="A2199" s="216">
        <v>2227</v>
      </c>
      <c r="B2199" s="207" t="s">
        <v>6093</v>
      </c>
      <c r="C2199" s="217" t="s">
        <v>6094</v>
      </c>
      <c r="D2199" s="218"/>
      <c r="E2199" s="218" t="s">
        <v>6095</v>
      </c>
      <c r="F2199" s="219"/>
      <c r="G2199" s="219">
        <v>117</v>
      </c>
    </row>
    <row r="2200" spans="1:7">
      <c r="A2200" s="216">
        <v>2228</v>
      </c>
      <c r="B2200" s="207" t="s">
        <v>6096</v>
      </c>
      <c r="C2200" s="217" t="s">
        <v>6097</v>
      </c>
      <c r="D2200" s="218"/>
      <c r="E2200" s="218" t="s">
        <v>6098</v>
      </c>
      <c r="F2200" s="219"/>
      <c r="G2200" s="219">
        <v>55</v>
      </c>
    </row>
    <row r="2201" spans="1:7">
      <c r="A2201" s="216">
        <v>2229</v>
      </c>
      <c r="B2201" s="207" t="s">
        <v>6099</v>
      </c>
      <c r="C2201" s="217" t="s">
        <v>6100</v>
      </c>
      <c r="D2201" s="218"/>
      <c r="E2201" s="218" t="s">
        <v>6101</v>
      </c>
      <c r="F2201" s="219"/>
      <c r="G2201" s="219">
        <v>59</v>
      </c>
    </row>
    <row r="2202" spans="1:7">
      <c r="A2202" s="216">
        <v>2230</v>
      </c>
      <c r="B2202" s="207" t="s">
        <v>6102</v>
      </c>
      <c r="C2202" s="217" t="s">
        <v>6103</v>
      </c>
      <c r="D2202" s="218"/>
      <c r="E2202" s="218" t="s">
        <v>6104</v>
      </c>
      <c r="F2202" s="219"/>
      <c r="G2202" s="219">
        <v>46</v>
      </c>
    </row>
    <row r="2203" spans="1:7">
      <c r="A2203" s="216">
        <v>2231</v>
      </c>
      <c r="B2203" s="207" t="s">
        <v>6105</v>
      </c>
      <c r="C2203" s="217" t="s">
        <v>6106</v>
      </c>
      <c r="D2203" s="218"/>
      <c r="E2203" s="218" t="s">
        <v>6107</v>
      </c>
      <c r="F2203" s="219"/>
      <c r="G2203" s="219">
        <v>54</v>
      </c>
    </row>
    <row r="2204" spans="1:7" ht="21" customHeight="1">
      <c r="A2204" s="216">
        <v>2232</v>
      </c>
      <c r="B2204" s="207" t="s">
        <v>6108</v>
      </c>
      <c r="C2204" s="217" t="s">
        <v>6109</v>
      </c>
      <c r="D2204" s="218"/>
      <c r="E2204" s="218" t="s">
        <v>6110</v>
      </c>
      <c r="F2204" s="219"/>
      <c r="G2204" s="219">
        <v>55</v>
      </c>
    </row>
    <row r="2205" spans="1:7">
      <c r="A2205" s="216">
        <v>2233</v>
      </c>
      <c r="B2205" s="207" t="s">
        <v>6111</v>
      </c>
      <c r="C2205" s="217" t="s">
        <v>6112</v>
      </c>
      <c r="D2205" s="218"/>
      <c r="E2205" s="218" t="s">
        <v>6113</v>
      </c>
      <c r="F2205" s="219"/>
      <c r="G2205" s="219">
        <v>60</v>
      </c>
    </row>
    <row r="2206" spans="1:7">
      <c r="A2206" s="216">
        <v>2234</v>
      </c>
      <c r="B2206" s="207" t="s">
        <v>6114</v>
      </c>
      <c r="C2206" s="218" t="s">
        <v>6115</v>
      </c>
      <c r="D2206" s="218"/>
      <c r="E2206" s="218"/>
      <c r="F2206" s="219">
        <v>117</v>
      </c>
      <c r="G2206" s="219">
        <v>117</v>
      </c>
    </row>
    <row r="2207" spans="1:7">
      <c r="A2207" s="216">
        <v>2235</v>
      </c>
      <c r="B2207" s="207" t="s">
        <v>6116</v>
      </c>
      <c r="C2207" s="217" t="s">
        <v>6117</v>
      </c>
      <c r="D2207" s="218"/>
      <c r="E2207" s="218" t="s">
        <v>6118</v>
      </c>
      <c r="F2207" s="219"/>
      <c r="G2207" s="219">
        <v>78</v>
      </c>
    </row>
    <row r="2208" spans="1:7">
      <c r="A2208" s="216">
        <v>2236</v>
      </c>
      <c r="B2208" s="207" t="s">
        <v>8589</v>
      </c>
      <c r="C2208" s="218" t="s">
        <v>6119</v>
      </c>
      <c r="D2208" s="218"/>
      <c r="E2208" s="218"/>
      <c r="F2208" s="219">
        <v>117</v>
      </c>
      <c r="G2208" s="219">
        <v>117</v>
      </c>
    </row>
    <row r="2209" spans="1:7">
      <c r="A2209" s="216">
        <v>2237</v>
      </c>
      <c r="B2209" s="217" t="s">
        <v>6120</v>
      </c>
      <c r="C2209" s="218" t="s">
        <v>6121</v>
      </c>
      <c r="D2209" s="217"/>
      <c r="E2209" s="218"/>
      <c r="F2209" s="219"/>
      <c r="G2209" s="219"/>
    </row>
    <row r="2210" spans="1:7">
      <c r="A2210" s="216">
        <v>2238</v>
      </c>
      <c r="B2210" s="207" t="s">
        <v>6122</v>
      </c>
      <c r="C2210" s="217" t="s">
        <v>6123</v>
      </c>
      <c r="D2210" s="218"/>
      <c r="E2210" s="218" t="s">
        <v>6124</v>
      </c>
      <c r="F2210" s="219"/>
      <c r="G2210" s="219">
        <v>90</v>
      </c>
    </row>
    <row r="2211" spans="1:7">
      <c r="A2211" s="216">
        <v>2239</v>
      </c>
      <c r="B2211" s="207" t="s">
        <v>6125</v>
      </c>
      <c r="C2211" s="217" t="s">
        <v>6126</v>
      </c>
      <c r="D2211" s="218"/>
      <c r="E2211" s="218" t="s">
        <v>6127</v>
      </c>
      <c r="F2211" s="219"/>
      <c r="G2211" s="219" t="s">
        <v>381</v>
      </c>
    </row>
    <row r="2212" spans="1:7">
      <c r="A2212" s="216">
        <v>2240</v>
      </c>
      <c r="B2212" s="207" t="s">
        <v>8590</v>
      </c>
      <c r="C2212" s="218" t="s">
        <v>6128</v>
      </c>
      <c r="D2212" s="218"/>
      <c r="E2212" s="218"/>
      <c r="F2212" s="219">
        <v>111</v>
      </c>
      <c r="G2212" s="219" t="s">
        <v>54</v>
      </c>
    </row>
    <row r="2213" spans="1:7">
      <c r="A2213" s="216">
        <v>2241</v>
      </c>
      <c r="B2213" s="207" t="s">
        <v>6129</v>
      </c>
      <c r="C2213" s="218" t="s">
        <v>6130</v>
      </c>
      <c r="D2213" s="218" t="s">
        <v>6131</v>
      </c>
      <c r="E2213" s="218"/>
      <c r="F2213" s="219" t="s">
        <v>379</v>
      </c>
      <c r="G2213" s="219" t="s">
        <v>381</v>
      </c>
    </row>
    <row r="2214" spans="1:7">
      <c r="A2214" s="216">
        <v>2242</v>
      </c>
      <c r="B2214" s="207" t="s">
        <v>6132</v>
      </c>
      <c r="C2214" s="217" t="s">
        <v>6133</v>
      </c>
      <c r="D2214" s="218"/>
      <c r="E2214" s="218" t="s">
        <v>6134</v>
      </c>
      <c r="F2214" s="219"/>
      <c r="G2214" s="219">
        <v>90</v>
      </c>
    </row>
    <row r="2215" spans="1:7">
      <c r="A2215" s="216">
        <v>2243</v>
      </c>
      <c r="B2215" s="217" t="s">
        <v>8591</v>
      </c>
      <c r="C2215" s="218" t="s">
        <v>6135</v>
      </c>
      <c r="D2215" s="218"/>
      <c r="E2215" s="218"/>
      <c r="F2215" s="219"/>
      <c r="G2215" s="219"/>
    </row>
    <row r="2216" spans="1:7">
      <c r="A2216" s="216">
        <v>2244</v>
      </c>
      <c r="B2216" s="207" t="s">
        <v>6136</v>
      </c>
      <c r="C2216" s="217" t="s">
        <v>6137</v>
      </c>
      <c r="D2216" s="218"/>
      <c r="E2216" s="218" t="s">
        <v>6138</v>
      </c>
      <c r="F2216" s="219"/>
      <c r="G2216" s="219">
        <v>90</v>
      </c>
    </row>
    <row r="2217" spans="1:7">
      <c r="A2217" s="216">
        <v>2245</v>
      </c>
      <c r="B2217" s="207" t="s">
        <v>6139</v>
      </c>
      <c r="C2217" s="217" t="s">
        <v>6140</v>
      </c>
      <c r="D2217" s="218"/>
      <c r="E2217" s="218" t="s">
        <v>6141</v>
      </c>
      <c r="F2217" s="219"/>
      <c r="G2217" s="219">
        <v>84</v>
      </c>
    </row>
    <row r="2218" spans="1:7">
      <c r="A2218" s="216">
        <v>2246</v>
      </c>
      <c r="B2218" s="207" t="s">
        <v>6142</v>
      </c>
      <c r="C2218" s="217" t="s">
        <v>6143</v>
      </c>
      <c r="D2218" s="218"/>
      <c r="E2218" s="218" t="s">
        <v>6144</v>
      </c>
      <c r="F2218" s="219"/>
      <c r="G2218" s="219">
        <v>90</v>
      </c>
    </row>
    <row r="2219" spans="1:7" ht="21" customHeight="1">
      <c r="A2219" s="216">
        <v>2247</v>
      </c>
      <c r="B2219" s="207" t="s">
        <v>6145</v>
      </c>
      <c r="C2219" s="217" t="s">
        <v>6146</v>
      </c>
      <c r="D2219" s="218"/>
      <c r="E2219" s="218" t="s">
        <v>6147</v>
      </c>
      <c r="F2219" s="219"/>
      <c r="G2219" s="219">
        <v>91</v>
      </c>
    </row>
    <row r="2220" spans="1:7">
      <c r="A2220" s="216">
        <v>2248</v>
      </c>
      <c r="B2220" s="207" t="s">
        <v>6148</v>
      </c>
      <c r="C2220" s="217" t="s">
        <v>6149</v>
      </c>
      <c r="D2220" s="218"/>
      <c r="E2220" s="218" t="s">
        <v>6150</v>
      </c>
      <c r="F2220" s="219"/>
      <c r="G2220" s="219">
        <v>78</v>
      </c>
    </row>
    <row r="2221" spans="1:7">
      <c r="A2221" s="216">
        <v>2249</v>
      </c>
      <c r="B2221" s="207" t="s">
        <v>6151</v>
      </c>
      <c r="C2221" s="218" t="s">
        <v>6152</v>
      </c>
      <c r="D2221" s="218"/>
      <c r="E2221" s="218"/>
      <c r="F2221" s="219">
        <v>117</v>
      </c>
      <c r="G2221" s="219">
        <v>117</v>
      </c>
    </row>
    <row r="2222" spans="1:7">
      <c r="A2222" s="216">
        <v>2250</v>
      </c>
      <c r="B2222" s="207" t="s">
        <v>6153</v>
      </c>
      <c r="C2222" s="217" t="s">
        <v>6154</v>
      </c>
      <c r="D2222" s="218"/>
      <c r="E2222" s="218" t="s">
        <v>6155</v>
      </c>
      <c r="F2222" s="219"/>
      <c r="G2222" s="219">
        <v>81</v>
      </c>
    </row>
    <row r="2223" spans="1:7">
      <c r="A2223" s="216">
        <v>2251</v>
      </c>
      <c r="B2223" s="217" t="s">
        <v>6156</v>
      </c>
      <c r="C2223" s="218" t="s">
        <v>6157</v>
      </c>
      <c r="D2223" s="218"/>
      <c r="E2223" s="218"/>
      <c r="F2223" s="219"/>
      <c r="G2223" s="219"/>
    </row>
    <row r="2224" spans="1:7">
      <c r="A2224" s="216">
        <v>2252</v>
      </c>
      <c r="B2224" s="217" t="s">
        <v>6158</v>
      </c>
      <c r="C2224" s="218" t="s">
        <v>6159</v>
      </c>
      <c r="D2224" s="218"/>
      <c r="E2224" s="218"/>
      <c r="F2224" s="219"/>
      <c r="G2224" s="219"/>
    </row>
    <row r="2225" spans="1:7">
      <c r="A2225" s="216">
        <v>2253</v>
      </c>
      <c r="B2225" s="217" t="s">
        <v>8592</v>
      </c>
      <c r="C2225" s="218" t="s">
        <v>6160</v>
      </c>
      <c r="D2225" s="218"/>
      <c r="E2225" s="218"/>
      <c r="F2225" s="219"/>
      <c r="G2225" s="219"/>
    </row>
    <row r="2226" spans="1:7">
      <c r="A2226" s="216">
        <v>2254</v>
      </c>
      <c r="B2226" s="207" t="s">
        <v>8593</v>
      </c>
      <c r="C2226" s="218" t="s">
        <v>6161</v>
      </c>
      <c r="D2226" s="218"/>
      <c r="E2226" s="218"/>
      <c r="F2226" s="219">
        <v>60</v>
      </c>
      <c r="G2226" s="219">
        <v>60</v>
      </c>
    </row>
    <row r="2227" spans="1:7">
      <c r="A2227" s="216">
        <v>2255</v>
      </c>
      <c r="B2227" s="207" t="s">
        <v>8594</v>
      </c>
      <c r="C2227" s="217" t="s">
        <v>6162</v>
      </c>
      <c r="D2227" s="218"/>
      <c r="E2227" s="218" t="s">
        <v>6163</v>
      </c>
      <c r="F2227" s="219"/>
      <c r="G2227" s="219">
        <v>19</v>
      </c>
    </row>
    <row r="2228" spans="1:7">
      <c r="A2228" s="216">
        <v>2256</v>
      </c>
      <c r="B2228" s="207" t="s">
        <v>8595</v>
      </c>
      <c r="C2228" s="217" t="s">
        <v>6164</v>
      </c>
      <c r="D2228" s="218"/>
      <c r="E2228" s="218" t="s">
        <v>6165</v>
      </c>
      <c r="F2228" s="219"/>
      <c r="G2228" s="219" t="s">
        <v>380</v>
      </c>
    </row>
    <row r="2229" spans="1:7" ht="21" customHeight="1">
      <c r="A2229" s="216">
        <v>2257</v>
      </c>
      <c r="B2229" s="217" t="s">
        <v>8596</v>
      </c>
      <c r="C2229" s="217" t="s">
        <v>6166</v>
      </c>
      <c r="D2229" s="218"/>
      <c r="E2229" s="218"/>
      <c r="F2229" s="219"/>
      <c r="G2229" s="219"/>
    </row>
    <row r="2230" spans="1:7">
      <c r="A2230" s="216">
        <v>2258</v>
      </c>
      <c r="B2230" s="207" t="s">
        <v>8597</v>
      </c>
      <c r="C2230" s="217" t="s">
        <v>6167</v>
      </c>
      <c r="D2230" s="218"/>
      <c r="E2230" s="218" t="s">
        <v>6168</v>
      </c>
      <c r="F2230" s="219"/>
      <c r="G2230" s="219">
        <v>21</v>
      </c>
    </row>
    <row r="2231" spans="1:7">
      <c r="A2231" s="216">
        <v>2259</v>
      </c>
      <c r="B2231" s="207" t="s">
        <v>8598</v>
      </c>
      <c r="C2231" s="217" t="s">
        <v>6169</v>
      </c>
      <c r="D2231" s="218"/>
      <c r="E2231" s="218" t="s">
        <v>6170</v>
      </c>
      <c r="F2231" s="219"/>
      <c r="G2231" s="219">
        <v>18</v>
      </c>
    </row>
    <row r="2232" spans="1:7" ht="21" customHeight="1">
      <c r="A2232" s="216">
        <v>2260</v>
      </c>
      <c r="B2232" s="217" t="s">
        <v>8599</v>
      </c>
      <c r="C2232" s="218" t="s">
        <v>6171</v>
      </c>
      <c r="D2232" s="218"/>
      <c r="E2232" s="218"/>
      <c r="F2232" s="219"/>
      <c r="G2232" s="219"/>
    </row>
    <row r="2233" spans="1:7">
      <c r="A2233" s="216">
        <v>2261</v>
      </c>
      <c r="B2233" s="207" t="s">
        <v>8600</v>
      </c>
      <c r="C2233" s="217" t="s">
        <v>6172</v>
      </c>
      <c r="D2233" s="218"/>
      <c r="E2233" s="218" t="s">
        <v>6173</v>
      </c>
      <c r="F2233" s="219"/>
      <c r="G2233" s="219">
        <v>20</v>
      </c>
    </row>
    <row r="2234" spans="1:7">
      <c r="A2234" s="216">
        <v>2262</v>
      </c>
      <c r="B2234" s="207" t="s">
        <v>8601</v>
      </c>
      <c r="C2234" s="217" t="s">
        <v>6174</v>
      </c>
      <c r="D2234" s="218"/>
      <c r="E2234" s="218" t="s">
        <v>6175</v>
      </c>
      <c r="F2234" s="219"/>
      <c r="G2234" s="219">
        <v>20</v>
      </c>
    </row>
    <row r="2235" spans="1:7" ht="21" customHeight="1">
      <c r="A2235" s="216">
        <v>2263</v>
      </c>
      <c r="B2235" s="207" t="s">
        <v>8602</v>
      </c>
      <c r="C2235" s="217" t="s">
        <v>6176</v>
      </c>
      <c r="D2235" s="218"/>
      <c r="E2235" s="218" t="s">
        <v>6177</v>
      </c>
      <c r="F2235" s="219"/>
      <c r="G2235" s="216" t="s">
        <v>380</v>
      </c>
    </row>
    <row r="2236" spans="1:7" ht="21" customHeight="1">
      <c r="A2236" s="216">
        <v>2264</v>
      </c>
      <c r="B2236" s="217" t="s">
        <v>8603</v>
      </c>
      <c r="C2236" s="218" t="s">
        <v>6178</v>
      </c>
      <c r="D2236" s="218"/>
      <c r="E2236" s="218"/>
      <c r="F2236" s="219"/>
      <c r="G2236" s="219"/>
    </row>
    <row r="2237" spans="1:7">
      <c r="A2237" s="216">
        <v>2265</v>
      </c>
      <c r="B2237" s="207" t="s">
        <v>6179</v>
      </c>
      <c r="C2237" s="217" t="s">
        <v>6180</v>
      </c>
      <c r="D2237" s="218"/>
      <c r="E2237" s="218" t="s">
        <v>6181</v>
      </c>
      <c r="F2237" s="219"/>
      <c r="G2237" s="216" t="s">
        <v>380</v>
      </c>
    </row>
    <row r="2238" spans="1:7">
      <c r="A2238" s="216">
        <v>2266</v>
      </c>
      <c r="B2238" s="207" t="s">
        <v>6182</v>
      </c>
      <c r="C2238" s="217" t="s">
        <v>6183</v>
      </c>
      <c r="D2238" s="218"/>
      <c r="E2238" s="218" t="s">
        <v>6184</v>
      </c>
      <c r="F2238" s="219"/>
      <c r="G2238" s="219">
        <v>21</v>
      </c>
    </row>
    <row r="2239" spans="1:7">
      <c r="A2239" s="216">
        <v>2267</v>
      </c>
      <c r="B2239" s="207" t="s">
        <v>6185</v>
      </c>
      <c r="C2239" s="217" t="s">
        <v>6186</v>
      </c>
      <c r="D2239" s="218"/>
      <c r="E2239" s="218" t="s">
        <v>6187</v>
      </c>
      <c r="F2239" s="219"/>
      <c r="G2239" s="216" t="s">
        <v>380</v>
      </c>
    </row>
    <row r="2240" spans="1:7">
      <c r="A2240" s="216">
        <v>2268</v>
      </c>
      <c r="B2240" s="207" t="s">
        <v>6188</v>
      </c>
      <c r="C2240" s="217" t="s">
        <v>6189</v>
      </c>
      <c r="D2240" s="218"/>
      <c r="E2240" s="218" t="s">
        <v>6190</v>
      </c>
      <c r="F2240" s="219"/>
      <c r="G2240" s="219">
        <v>21</v>
      </c>
    </row>
    <row r="2241" spans="1:7">
      <c r="A2241" s="216">
        <v>2269</v>
      </c>
      <c r="B2241" s="207" t="s">
        <v>6191</v>
      </c>
      <c r="C2241" s="217" t="s">
        <v>6192</v>
      </c>
      <c r="D2241" s="218"/>
      <c r="E2241" s="218" t="s">
        <v>6193</v>
      </c>
      <c r="F2241" s="219"/>
      <c r="G2241" s="216" t="s">
        <v>380</v>
      </c>
    </row>
    <row r="2242" spans="1:7">
      <c r="A2242" s="216">
        <v>2270</v>
      </c>
      <c r="B2242" s="207" t="s">
        <v>6194</v>
      </c>
      <c r="C2242" s="218" t="s">
        <v>6195</v>
      </c>
      <c r="D2242" s="218"/>
      <c r="E2242" s="218"/>
      <c r="F2242" s="219" t="s">
        <v>582</v>
      </c>
      <c r="G2242" s="219" t="s">
        <v>582</v>
      </c>
    </row>
    <row r="2243" spans="1:7">
      <c r="A2243" s="216">
        <v>2271</v>
      </c>
      <c r="B2243" s="207" t="s">
        <v>6196</v>
      </c>
      <c r="C2243" s="217" t="s">
        <v>6197</v>
      </c>
      <c r="D2243" s="218"/>
      <c r="E2243" s="218" t="s">
        <v>6198</v>
      </c>
      <c r="F2243" s="219"/>
      <c r="G2243" s="219">
        <v>78</v>
      </c>
    </row>
    <row r="2244" spans="1:7">
      <c r="A2244" s="216">
        <v>2272</v>
      </c>
      <c r="B2244" s="207" t="s">
        <v>6199</v>
      </c>
      <c r="C2244" s="217" t="s">
        <v>6200</v>
      </c>
      <c r="D2244" s="218"/>
      <c r="E2244" s="218" t="s">
        <v>6201</v>
      </c>
      <c r="F2244" s="219"/>
      <c r="G2244" s="219">
        <v>78</v>
      </c>
    </row>
    <row r="2245" spans="1:7">
      <c r="A2245" s="216">
        <v>2273</v>
      </c>
      <c r="B2245" s="207" t="s">
        <v>6202</v>
      </c>
      <c r="C2245" s="217" t="s">
        <v>6203</v>
      </c>
      <c r="D2245" s="218"/>
      <c r="E2245" s="218" t="s">
        <v>6204</v>
      </c>
      <c r="F2245" s="219"/>
      <c r="G2245" s="219">
        <v>78</v>
      </c>
    </row>
    <row r="2246" spans="1:7">
      <c r="A2246" s="216">
        <v>2274</v>
      </c>
      <c r="B2246" s="207" t="s">
        <v>6205</v>
      </c>
      <c r="C2246" s="217" t="s">
        <v>6206</v>
      </c>
      <c r="D2246" s="218"/>
      <c r="E2246" s="218" t="s">
        <v>6207</v>
      </c>
      <c r="F2246" s="219"/>
      <c r="G2246" s="219">
        <v>46</v>
      </c>
    </row>
    <row r="2247" spans="1:7">
      <c r="A2247" s="216">
        <v>2275</v>
      </c>
      <c r="B2247" s="207" t="s">
        <v>8604</v>
      </c>
      <c r="C2247" s="217" t="s">
        <v>6208</v>
      </c>
      <c r="D2247" s="218"/>
      <c r="E2247" s="218" t="s">
        <v>6209</v>
      </c>
      <c r="F2247" s="219"/>
      <c r="G2247" s="219">
        <v>18</v>
      </c>
    </row>
    <row r="2248" spans="1:7">
      <c r="A2248" s="216">
        <v>2276</v>
      </c>
      <c r="B2248" s="207" t="s">
        <v>8605</v>
      </c>
      <c r="C2248" s="218" t="s">
        <v>6210</v>
      </c>
      <c r="D2248" s="218"/>
      <c r="E2248" s="218"/>
      <c r="F2248" s="219">
        <v>113</v>
      </c>
      <c r="G2248" s="219">
        <v>113</v>
      </c>
    </row>
    <row r="2249" spans="1:7" ht="21" customHeight="1">
      <c r="A2249" s="216">
        <v>2277</v>
      </c>
      <c r="B2249" s="207" t="s">
        <v>8606</v>
      </c>
      <c r="C2249" s="217" t="s">
        <v>6211</v>
      </c>
      <c r="D2249" s="218"/>
      <c r="E2249" s="218" t="s">
        <v>6212</v>
      </c>
      <c r="F2249" s="219"/>
      <c r="G2249" s="219" t="s">
        <v>381</v>
      </c>
    </row>
    <row r="2250" spans="1:7">
      <c r="A2250" s="216">
        <v>2278</v>
      </c>
      <c r="B2250" s="207" t="s">
        <v>6213</v>
      </c>
      <c r="C2250" s="217" t="s">
        <v>6214</v>
      </c>
      <c r="D2250" s="218"/>
      <c r="E2250" s="218" t="s">
        <v>6215</v>
      </c>
      <c r="F2250" s="219"/>
      <c r="G2250" s="219">
        <v>59</v>
      </c>
    </row>
    <row r="2251" spans="1:7" ht="21" customHeight="1">
      <c r="A2251" s="216">
        <v>2279</v>
      </c>
      <c r="B2251" s="207" t="s">
        <v>6216</v>
      </c>
      <c r="C2251" s="217" t="s">
        <v>6217</v>
      </c>
      <c r="D2251" s="218"/>
      <c r="E2251" s="218" t="s">
        <v>6218</v>
      </c>
      <c r="F2251" s="219"/>
      <c r="G2251" s="219">
        <v>78</v>
      </c>
    </row>
    <row r="2252" spans="1:7" ht="22.5" customHeight="1">
      <c r="A2252" s="216">
        <v>2280</v>
      </c>
      <c r="B2252" s="217" t="s">
        <v>8607</v>
      </c>
      <c r="C2252" s="218" t="s">
        <v>6219</v>
      </c>
      <c r="D2252" s="218"/>
      <c r="E2252" s="218"/>
      <c r="F2252" s="216"/>
      <c r="G2252" s="216"/>
    </row>
    <row r="2253" spans="1:7">
      <c r="A2253" s="216">
        <v>2281</v>
      </c>
      <c r="B2253" s="207" t="s">
        <v>6220</v>
      </c>
      <c r="C2253" s="217" t="s">
        <v>6221</v>
      </c>
      <c r="D2253" s="218"/>
      <c r="E2253" s="218" t="s">
        <v>6222</v>
      </c>
      <c r="F2253" s="219"/>
      <c r="G2253" s="219">
        <v>81</v>
      </c>
    </row>
    <row r="2254" spans="1:7" ht="21" customHeight="1">
      <c r="A2254" s="216">
        <v>2282</v>
      </c>
      <c r="B2254" s="207" t="s">
        <v>6223</v>
      </c>
      <c r="C2254" s="217" t="s">
        <v>6224</v>
      </c>
      <c r="D2254" s="218"/>
      <c r="E2254" s="218" t="s">
        <v>6225</v>
      </c>
      <c r="F2254" s="219"/>
      <c r="G2254" s="219">
        <v>91</v>
      </c>
    </row>
    <row r="2255" spans="1:7">
      <c r="A2255" s="216">
        <v>2283</v>
      </c>
      <c r="B2255" s="207" t="s">
        <v>6226</v>
      </c>
      <c r="C2255" s="217" t="s">
        <v>6227</v>
      </c>
      <c r="D2255" s="218"/>
      <c r="E2255" s="218" t="s">
        <v>6228</v>
      </c>
      <c r="F2255" s="219"/>
      <c r="G2255" s="219">
        <v>59</v>
      </c>
    </row>
    <row r="2256" spans="1:7">
      <c r="A2256" s="216">
        <v>2284</v>
      </c>
      <c r="B2256" s="207" t="s">
        <v>6229</v>
      </c>
      <c r="C2256" s="217" t="s">
        <v>6230</v>
      </c>
      <c r="D2256" s="218"/>
      <c r="E2256" s="218" t="s">
        <v>6231</v>
      </c>
      <c r="F2256" s="219"/>
      <c r="G2256" s="219">
        <v>60</v>
      </c>
    </row>
    <row r="2257" spans="1:7">
      <c r="A2257" s="216">
        <v>2285</v>
      </c>
      <c r="B2257" s="207" t="s">
        <v>6232</v>
      </c>
      <c r="C2257" s="217" t="s">
        <v>6233</v>
      </c>
      <c r="D2257" s="218"/>
      <c r="E2257" s="218" t="s">
        <v>6234</v>
      </c>
      <c r="F2257" s="219"/>
      <c r="G2257" s="219">
        <v>81</v>
      </c>
    </row>
    <row r="2258" spans="1:7">
      <c r="A2258" s="216">
        <v>2286</v>
      </c>
      <c r="B2258" s="207" t="s">
        <v>6235</v>
      </c>
      <c r="C2258" s="218" t="s">
        <v>6236</v>
      </c>
      <c r="D2258" s="218"/>
      <c r="E2258" s="218"/>
      <c r="F2258" s="219">
        <v>60</v>
      </c>
      <c r="G2258" s="219">
        <v>60</v>
      </c>
    </row>
    <row r="2259" spans="1:7">
      <c r="A2259" s="216">
        <v>2287</v>
      </c>
      <c r="B2259" s="207" t="s">
        <v>6237</v>
      </c>
      <c r="C2259" s="217" t="s">
        <v>6238</v>
      </c>
      <c r="D2259" s="218"/>
      <c r="E2259" s="218" t="s">
        <v>6239</v>
      </c>
      <c r="F2259" s="219"/>
      <c r="G2259" s="219">
        <v>46</v>
      </c>
    </row>
    <row r="2260" spans="1:7">
      <c r="A2260" s="216">
        <v>2288</v>
      </c>
      <c r="B2260" s="207" t="s">
        <v>6240</v>
      </c>
      <c r="C2260" s="217" t="s">
        <v>6241</v>
      </c>
      <c r="D2260" s="218"/>
      <c r="E2260" s="218" t="s">
        <v>6242</v>
      </c>
      <c r="F2260" s="219"/>
      <c r="G2260" s="219">
        <v>60</v>
      </c>
    </row>
    <row r="2261" spans="1:7">
      <c r="A2261" s="216">
        <v>2289</v>
      </c>
      <c r="B2261" s="207" t="s">
        <v>6243</v>
      </c>
      <c r="C2261" s="217" t="s">
        <v>6244</v>
      </c>
      <c r="D2261" s="218"/>
      <c r="E2261" s="218" t="s">
        <v>6245</v>
      </c>
      <c r="F2261" s="219"/>
      <c r="G2261" s="219">
        <v>54</v>
      </c>
    </row>
    <row r="2262" spans="1:7">
      <c r="A2262" s="216">
        <v>2290</v>
      </c>
      <c r="B2262" s="217" t="s">
        <v>6246</v>
      </c>
      <c r="C2262" s="218" t="s">
        <v>6247</v>
      </c>
      <c r="D2262" s="218"/>
      <c r="E2262" s="218"/>
      <c r="F2262" s="219"/>
      <c r="G2262" s="219"/>
    </row>
    <row r="2263" spans="1:7">
      <c r="A2263" s="216">
        <v>2291</v>
      </c>
      <c r="B2263" s="207" t="s">
        <v>8608</v>
      </c>
      <c r="C2263" s="218" t="s">
        <v>6248</v>
      </c>
      <c r="D2263" s="218"/>
      <c r="E2263" s="218"/>
      <c r="F2263" s="219" t="s">
        <v>28</v>
      </c>
      <c r="G2263" s="219" t="s">
        <v>28</v>
      </c>
    </row>
    <row r="2264" spans="1:7">
      <c r="A2264" s="216">
        <v>2292</v>
      </c>
      <c r="B2264" s="207" t="s">
        <v>6249</v>
      </c>
      <c r="C2264" s="217" t="s">
        <v>6250</v>
      </c>
      <c r="D2264" s="218"/>
      <c r="E2264" s="218" t="s">
        <v>6251</v>
      </c>
      <c r="F2264" s="219"/>
      <c r="G2264" s="219">
        <v>78</v>
      </c>
    </row>
    <row r="2265" spans="1:7">
      <c r="A2265" s="216">
        <v>2293</v>
      </c>
      <c r="B2265" s="207" t="s">
        <v>6252</v>
      </c>
      <c r="C2265" s="217" t="s">
        <v>6253</v>
      </c>
      <c r="D2265" s="218"/>
      <c r="E2265" s="218" t="s">
        <v>6254</v>
      </c>
      <c r="F2265" s="219"/>
      <c r="G2265" s="219">
        <v>117</v>
      </c>
    </row>
    <row r="2266" spans="1:7">
      <c r="A2266" s="216">
        <v>2294</v>
      </c>
      <c r="B2266" s="207" t="s">
        <v>6255</v>
      </c>
      <c r="C2266" s="218" t="s">
        <v>6256</v>
      </c>
      <c r="D2266" s="218"/>
      <c r="E2266" s="218"/>
      <c r="F2266" s="219">
        <v>117</v>
      </c>
      <c r="G2266" s="219">
        <v>117</v>
      </c>
    </row>
    <row r="2267" spans="1:7">
      <c r="A2267" s="216">
        <v>2295</v>
      </c>
      <c r="B2267" s="207" t="s">
        <v>6257</v>
      </c>
      <c r="C2267" s="217" t="s">
        <v>6258</v>
      </c>
      <c r="D2267" s="218"/>
      <c r="E2267" s="218" t="s">
        <v>6259</v>
      </c>
      <c r="F2267" s="219"/>
      <c r="G2267" s="219">
        <v>117</v>
      </c>
    </row>
    <row r="2268" spans="1:7">
      <c r="A2268" s="216">
        <v>2296</v>
      </c>
      <c r="B2268" s="207" t="s">
        <v>6260</v>
      </c>
      <c r="C2268" s="217" t="s">
        <v>6261</v>
      </c>
      <c r="D2268" s="218"/>
      <c r="E2268" s="218" t="s">
        <v>6262</v>
      </c>
      <c r="F2268" s="219"/>
      <c r="G2268" s="219">
        <v>117</v>
      </c>
    </row>
    <row r="2269" spans="1:7">
      <c r="A2269" s="216">
        <v>2297</v>
      </c>
      <c r="B2269" s="207" t="s">
        <v>6263</v>
      </c>
      <c r="C2269" s="217" t="s">
        <v>6264</v>
      </c>
      <c r="D2269" s="218"/>
      <c r="E2269" s="218" t="s">
        <v>6265</v>
      </c>
      <c r="F2269" s="219"/>
      <c r="G2269" s="219">
        <v>18</v>
      </c>
    </row>
    <row r="2270" spans="1:7" ht="21" customHeight="1">
      <c r="A2270" s="216">
        <v>2298</v>
      </c>
      <c r="B2270" s="217" t="s">
        <v>6266</v>
      </c>
      <c r="C2270" s="218" t="s">
        <v>6267</v>
      </c>
      <c r="D2270" s="218"/>
      <c r="E2270" s="218"/>
      <c r="F2270" s="219"/>
      <c r="G2270" s="219"/>
    </row>
    <row r="2271" spans="1:7">
      <c r="A2271" s="216">
        <v>2299</v>
      </c>
      <c r="B2271" s="207" t="s">
        <v>8609</v>
      </c>
      <c r="C2271" s="217" t="s">
        <v>6268</v>
      </c>
      <c r="D2271" s="218"/>
      <c r="E2271" s="218" t="s">
        <v>6269</v>
      </c>
      <c r="F2271" s="219"/>
      <c r="G2271" s="219" t="s">
        <v>380</v>
      </c>
    </row>
    <row r="2272" spans="1:7" ht="21" customHeight="1">
      <c r="A2272" s="216">
        <v>2300</v>
      </c>
      <c r="B2272" s="207" t="s">
        <v>6270</v>
      </c>
      <c r="C2272" s="217" t="s">
        <v>6271</v>
      </c>
      <c r="D2272" s="218"/>
      <c r="E2272" s="218" t="s">
        <v>6272</v>
      </c>
      <c r="F2272" s="219"/>
      <c r="G2272" s="219">
        <v>18</v>
      </c>
    </row>
    <row r="2273" spans="1:7">
      <c r="A2273" s="216">
        <v>2301</v>
      </c>
      <c r="B2273" s="207" t="s">
        <v>6273</v>
      </c>
      <c r="C2273" s="217" t="s">
        <v>6274</v>
      </c>
      <c r="D2273" s="218"/>
      <c r="E2273" s="218" t="s">
        <v>6275</v>
      </c>
      <c r="F2273" s="219"/>
      <c r="G2273" s="219">
        <v>55</v>
      </c>
    </row>
    <row r="2274" spans="1:7">
      <c r="A2274" s="216">
        <v>2302</v>
      </c>
      <c r="B2274" s="207" t="s">
        <v>6276</v>
      </c>
      <c r="C2274" s="217" t="s">
        <v>6277</v>
      </c>
      <c r="D2274" s="218"/>
      <c r="E2274" s="218" t="s">
        <v>6278</v>
      </c>
      <c r="F2274" s="219"/>
      <c r="G2274" s="219">
        <v>78</v>
      </c>
    </row>
    <row r="2275" spans="1:7">
      <c r="A2275" s="216">
        <v>2303</v>
      </c>
      <c r="B2275" s="207" t="s">
        <v>8610</v>
      </c>
      <c r="C2275" s="217" t="s">
        <v>6279</v>
      </c>
      <c r="D2275" s="218"/>
      <c r="E2275" s="218" t="s">
        <v>6280</v>
      </c>
      <c r="F2275" s="219"/>
      <c r="G2275" s="219">
        <v>55</v>
      </c>
    </row>
    <row r="2276" spans="1:7">
      <c r="A2276" s="216">
        <v>2304</v>
      </c>
      <c r="B2276" s="207" t="s">
        <v>6281</v>
      </c>
      <c r="C2276" s="217" t="s">
        <v>6282</v>
      </c>
      <c r="D2276" s="218"/>
      <c r="E2276" s="218" t="s">
        <v>6283</v>
      </c>
      <c r="F2276" s="219"/>
      <c r="G2276" s="219">
        <v>20</v>
      </c>
    </row>
    <row r="2277" spans="1:7">
      <c r="A2277" s="216">
        <v>2305</v>
      </c>
      <c r="B2277" s="207" t="s">
        <v>6284</v>
      </c>
      <c r="C2277" s="217" t="s">
        <v>6285</v>
      </c>
      <c r="D2277" s="218"/>
      <c r="E2277" s="218" t="s">
        <v>6286</v>
      </c>
      <c r="F2277" s="219"/>
      <c r="G2277" s="219">
        <v>78</v>
      </c>
    </row>
    <row r="2278" spans="1:7">
      <c r="A2278" s="216">
        <v>2306</v>
      </c>
      <c r="B2278" s="207" t="s">
        <v>8611</v>
      </c>
      <c r="C2278" s="217" t="s">
        <v>6287</v>
      </c>
      <c r="D2278" s="218"/>
      <c r="E2278" s="218" t="s">
        <v>2403</v>
      </c>
      <c r="F2278" s="219"/>
      <c r="G2278" s="219">
        <v>55</v>
      </c>
    </row>
    <row r="2279" spans="1:7">
      <c r="A2279" s="216">
        <v>2307</v>
      </c>
      <c r="B2279" s="207" t="s">
        <v>8612</v>
      </c>
      <c r="C2279" s="217" t="s">
        <v>6288</v>
      </c>
      <c r="D2279" s="218" t="s">
        <v>6289</v>
      </c>
      <c r="E2279" s="218" t="s">
        <v>6290</v>
      </c>
      <c r="F2279" s="219"/>
      <c r="G2279" s="219">
        <v>109</v>
      </c>
    </row>
    <row r="2280" spans="1:7">
      <c r="A2280" s="216">
        <v>2308</v>
      </c>
      <c r="B2280" s="207" t="s">
        <v>8613</v>
      </c>
      <c r="C2280" s="218" t="s">
        <v>6291</v>
      </c>
      <c r="D2280" s="218"/>
      <c r="E2280" s="218"/>
      <c r="F2280" s="219">
        <v>117</v>
      </c>
      <c r="G2280" s="219">
        <v>117</v>
      </c>
    </row>
    <row r="2281" spans="1:7">
      <c r="A2281" s="216">
        <v>2309</v>
      </c>
      <c r="B2281" s="207" t="s">
        <v>6292</v>
      </c>
      <c r="C2281" s="217" t="s">
        <v>6293</v>
      </c>
      <c r="D2281" s="218"/>
      <c r="E2281" s="218" t="s">
        <v>6294</v>
      </c>
      <c r="F2281" s="219"/>
      <c r="G2281" s="219">
        <v>90</v>
      </c>
    </row>
    <row r="2282" spans="1:7">
      <c r="A2282" s="216">
        <v>2310</v>
      </c>
      <c r="B2282" s="217" t="s">
        <v>8614</v>
      </c>
      <c r="C2282" s="218" t="s">
        <v>6295</v>
      </c>
      <c r="D2282" s="218"/>
      <c r="E2282" s="218"/>
      <c r="F2282" s="219"/>
      <c r="G2282" s="219"/>
    </row>
    <row r="2283" spans="1:7">
      <c r="A2283" s="216">
        <v>2311</v>
      </c>
      <c r="B2283" s="217" t="s">
        <v>8615</v>
      </c>
      <c r="C2283" s="218" t="s">
        <v>6296</v>
      </c>
      <c r="D2283" s="218"/>
      <c r="E2283" s="218"/>
      <c r="F2283" s="219"/>
      <c r="G2283" s="219"/>
    </row>
    <row r="2284" spans="1:7" ht="21" customHeight="1">
      <c r="A2284" s="216">
        <v>2312</v>
      </c>
      <c r="B2284" s="207" t="s">
        <v>6297</v>
      </c>
      <c r="C2284" s="218" t="s">
        <v>6298</v>
      </c>
      <c r="D2284" s="218"/>
      <c r="E2284" s="218"/>
      <c r="F2284" s="219">
        <v>91</v>
      </c>
      <c r="G2284" s="219">
        <v>91</v>
      </c>
    </row>
    <row r="2285" spans="1:7">
      <c r="A2285" s="216">
        <v>2313</v>
      </c>
      <c r="B2285" s="207" t="s">
        <v>6299</v>
      </c>
      <c r="C2285" s="217" t="s">
        <v>6300</v>
      </c>
      <c r="D2285" s="218"/>
      <c r="E2285" s="218" t="s">
        <v>6301</v>
      </c>
      <c r="F2285" s="219"/>
      <c r="G2285" s="219">
        <v>91</v>
      </c>
    </row>
    <row r="2286" spans="1:7">
      <c r="A2286" s="216">
        <v>2314</v>
      </c>
      <c r="B2286" s="207" t="s">
        <v>8616</v>
      </c>
      <c r="C2286" s="217" t="s">
        <v>6302</v>
      </c>
      <c r="D2286" s="218"/>
      <c r="E2286" s="218" t="s">
        <v>6303</v>
      </c>
      <c r="F2286" s="219"/>
      <c r="G2286" s="219">
        <v>46</v>
      </c>
    </row>
    <row r="2287" spans="1:7">
      <c r="A2287" s="216">
        <v>2315</v>
      </c>
      <c r="B2287" s="217" t="s">
        <v>6304</v>
      </c>
      <c r="C2287" s="218" t="s">
        <v>6305</v>
      </c>
      <c r="D2287" s="218"/>
      <c r="E2287" s="218"/>
      <c r="F2287" s="219"/>
      <c r="G2287" s="219"/>
    </row>
    <row r="2288" spans="1:7">
      <c r="A2288" s="216">
        <v>2316</v>
      </c>
      <c r="B2288" s="207" t="s">
        <v>6306</v>
      </c>
      <c r="C2288" s="217" t="s">
        <v>6307</v>
      </c>
      <c r="D2288" s="218"/>
      <c r="E2288" s="218" t="s">
        <v>6308</v>
      </c>
      <c r="F2288" s="219"/>
      <c r="G2288" s="219">
        <v>81</v>
      </c>
    </row>
    <row r="2289" spans="1:7" ht="24.75" customHeight="1">
      <c r="A2289" s="216">
        <v>2317</v>
      </c>
      <c r="B2289" s="207" t="s">
        <v>6309</v>
      </c>
      <c r="C2289" s="218" t="s">
        <v>6310</v>
      </c>
      <c r="D2289" s="218"/>
      <c r="E2289" s="218"/>
      <c r="F2289" s="219">
        <v>117</v>
      </c>
      <c r="G2289" s="219">
        <v>117</v>
      </c>
    </row>
    <row r="2290" spans="1:7" ht="21" customHeight="1">
      <c r="A2290" s="216">
        <v>2318</v>
      </c>
      <c r="B2290" s="207" t="s">
        <v>8617</v>
      </c>
      <c r="C2290" s="217" t="s">
        <v>6311</v>
      </c>
      <c r="D2290" s="218"/>
      <c r="E2290" s="218" t="s">
        <v>6312</v>
      </c>
      <c r="F2290" s="219"/>
      <c r="G2290" s="219">
        <v>77</v>
      </c>
    </row>
    <row r="2291" spans="1:7">
      <c r="A2291" s="216">
        <v>2319</v>
      </c>
      <c r="B2291" s="207" t="s">
        <v>8618</v>
      </c>
      <c r="C2291" s="218" t="s">
        <v>6313</v>
      </c>
      <c r="D2291" s="218"/>
      <c r="E2291" s="218"/>
      <c r="F2291" s="219">
        <v>60</v>
      </c>
      <c r="G2291" s="219">
        <v>60</v>
      </c>
    </row>
    <row r="2292" spans="1:7">
      <c r="A2292" s="216">
        <v>2320</v>
      </c>
      <c r="B2292" s="207" t="s">
        <v>6314</v>
      </c>
      <c r="C2292" s="217" t="s">
        <v>6315</v>
      </c>
      <c r="D2292" s="218"/>
      <c r="E2292" s="218" t="s">
        <v>6316</v>
      </c>
      <c r="F2292" s="219"/>
      <c r="G2292" s="219">
        <v>47</v>
      </c>
    </row>
    <row r="2293" spans="1:7">
      <c r="A2293" s="216">
        <v>2321</v>
      </c>
      <c r="B2293" s="207" t="s">
        <v>6317</v>
      </c>
      <c r="C2293" s="218" t="s">
        <v>6318</v>
      </c>
      <c r="D2293" s="218"/>
      <c r="E2293" s="218"/>
      <c r="F2293" s="219">
        <v>60</v>
      </c>
      <c r="G2293" s="219">
        <v>60</v>
      </c>
    </row>
    <row r="2294" spans="1:7">
      <c r="A2294" s="216">
        <v>2322</v>
      </c>
      <c r="B2294" s="207" t="s">
        <v>6319</v>
      </c>
      <c r="C2294" s="218" t="s">
        <v>6320</v>
      </c>
      <c r="D2294" s="218"/>
      <c r="E2294" s="218"/>
      <c r="F2294" s="219">
        <v>117</v>
      </c>
      <c r="G2294" s="219">
        <v>117</v>
      </c>
    </row>
    <row r="2295" spans="1:7">
      <c r="A2295" s="216">
        <v>2323</v>
      </c>
      <c r="B2295" s="207" t="s">
        <v>6321</v>
      </c>
      <c r="C2295" s="217" t="s">
        <v>6322</v>
      </c>
      <c r="D2295" s="218"/>
      <c r="E2295" s="218" t="s">
        <v>6323</v>
      </c>
      <c r="F2295" s="219"/>
      <c r="G2295" s="219" t="s">
        <v>105</v>
      </c>
    </row>
    <row r="2296" spans="1:7">
      <c r="A2296" s="216">
        <v>2324</v>
      </c>
      <c r="B2296" s="207" t="s">
        <v>6324</v>
      </c>
      <c r="C2296" s="217" t="s">
        <v>6325</v>
      </c>
      <c r="D2296" s="218"/>
      <c r="E2296" s="218" t="s">
        <v>6326</v>
      </c>
      <c r="F2296" s="219"/>
      <c r="G2296" s="219">
        <v>78</v>
      </c>
    </row>
    <row r="2297" spans="1:7">
      <c r="A2297" s="216">
        <v>2325</v>
      </c>
      <c r="B2297" s="217" t="s">
        <v>8619</v>
      </c>
      <c r="C2297" s="218" t="s">
        <v>6327</v>
      </c>
      <c r="D2297" s="218"/>
      <c r="E2297" s="218"/>
      <c r="F2297" s="219"/>
      <c r="G2297" s="219"/>
    </row>
    <row r="2298" spans="1:7" s="225" customFormat="1">
      <c r="A2298" s="216">
        <v>2326</v>
      </c>
      <c r="B2298" s="207" t="s">
        <v>8620</v>
      </c>
      <c r="C2298" s="218" t="s">
        <v>6328</v>
      </c>
      <c r="D2298" s="218"/>
      <c r="E2298" s="218"/>
      <c r="F2298" s="219">
        <v>91</v>
      </c>
      <c r="G2298" s="219">
        <v>91</v>
      </c>
    </row>
    <row r="2299" spans="1:7">
      <c r="A2299" s="216">
        <v>2327</v>
      </c>
      <c r="B2299" s="207" t="s">
        <v>8621</v>
      </c>
      <c r="C2299" s="217" t="s">
        <v>6329</v>
      </c>
      <c r="D2299" s="218"/>
      <c r="E2299" s="218" t="s">
        <v>6330</v>
      </c>
      <c r="F2299" s="219"/>
      <c r="G2299" s="219" t="s">
        <v>380</v>
      </c>
    </row>
    <row r="2300" spans="1:7">
      <c r="A2300" s="216">
        <v>2328</v>
      </c>
      <c r="B2300" s="217" t="s">
        <v>8622</v>
      </c>
      <c r="C2300" s="218" t="s">
        <v>6331</v>
      </c>
      <c r="D2300" s="218"/>
      <c r="E2300" s="218"/>
      <c r="F2300" s="219"/>
      <c r="G2300" s="219"/>
    </row>
    <row r="2301" spans="1:7" ht="21" customHeight="1">
      <c r="A2301" s="216">
        <v>2329</v>
      </c>
      <c r="B2301" s="207" t="s">
        <v>6332</v>
      </c>
      <c r="C2301" s="217" t="s">
        <v>6333</v>
      </c>
      <c r="D2301" s="218"/>
      <c r="E2301" s="218" t="s">
        <v>6334</v>
      </c>
      <c r="F2301" s="219"/>
      <c r="G2301" s="219" t="s">
        <v>380</v>
      </c>
    </row>
    <row r="2302" spans="1:7">
      <c r="A2302" s="216">
        <v>2330</v>
      </c>
      <c r="B2302" s="207" t="s">
        <v>6335</v>
      </c>
      <c r="C2302" s="217" t="s">
        <v>6336</v>
      </c>
      <c r="D2302" s="218"/>
      <c r="E2302" s="218" t="s">
        <v>6337</v>
      </c>
      <c r="F2302" s="219"/>
      <c r="G2302" s="219" t="s">
        <v>380</v>
      </c>
    </row>
    <row r="2303" spans="1:7">
      <c r="A2303" s="216">
        <v>2331</v>
      </c>
      <c r="B2303" s="217" t="s">
        <v>8623</v>
      </c>
      <c r="C2303" s="218" t="s">
        <v>6338</v>
      </c>
      <c r="D2303" s="218"/>
      <c r="E2303" s="218"/>
      <c r="F2303" s="219"/>
      <c r="G2303" s="219"/>
    </row>
    <row r="2304" spans="1:7">
      <c r="A2304" s="216">
        <v>2332</v>
      </c>
      <c r="B2304" s="217" t="s">
        <v>6339</v>
      </c>
      <c r="C2304" s="218" t="s">
        <v>6340</v>
      </c>
      <c r="D2304" s="218"/>
      <c r="E2304" s="218"/>
      <c r="F2304" s="219"/>
      <c r="G2304" s="219"/>
    </row>
    <row r="2305" spans="1:7" ht="21" customHeight="1">
      <c r="A2305" s="216">
        <v>2333</v>
      </c>
      <c r="B2305" s="207" t="s">
        <v>8624</v>
      </c>
      <c r="C2305" s="218" t="s">
        <v>6341</v>
      </c>
      <c r="D2305" s="218"/>
      <c r="E2305" s="218"/>
      <c r="F2305" s="219">
        <v>117</v>
      </c>
      <c r="G2305" s="219">
        <v>117</v>
      </c>
    </row>
    <row r="2306" spans="1:7">
      <c r="A2306" s="216">
        <v>2334</v>
      </c>
      <c r="B2306" s="207" t="s">
        <v>6342</v>
      </c>
      <c r="C2306" s="218" t="s">
        <v>6343</v>
      </c>
      <c r="D2306" s="218"/>
      <c r="E2306" s="218"/>
      <c r="F2306" s="219">
        <v>117</v>
      </c>
      <c r="G2306" s="219">
        <v>117</v>
      </c>
    </row>
    <row r="2307" spans="1:7">
      <c r="A2307" s="216">
        <v>2335</v>
      </c>
      <c r="B2307" s="207" t="s">
        <v>6344</v>
      </c>
      <c r="C2307" s="217" t="s">
        <v>6345</v>
      </c>
      <c r="D2307" s="218"/>
      <c r="E2307" s="218" t="s">
        <v>6346</v>
      </c>
      <c r="F2307" s="219">
        <v>117</v>
      </c>
      <c r="G2307" s="219">
        <v>117</v>
      </c>
    </row>
    <row r="2308" spans="1:7" ht="188.25" customHeight="1">
      <c r="A2308" s="216">
        <v>2336</v>
      </c>
      <c r="B2308" s="207" t="s">
        <v>8625</v>
      </c>
      <c r="C2308" s="218" t="s">
        <v>6347</v>
      </c>
      <c r="D2308" s="218" t="s">
        <v>6348</v>
      </c>
      <c r="E2308" s="218"/>
      <c r="F2308" s="219">
        <v>111</v>
      </c>
      <c r="G2308" s="219" t="s">
        <v>54</v>
      </c>
    </row>
    <row r="2309" spans="1:7" ht="21" customHeight="1">
      <c r="A2309" s="216">
        <v>2337</v>
      </c>
      <c r="B2309" s="217" t="s">
        <v>8626</v>
      </c>
      <c r="C2309" s="218" t="s">
        <v>6349</v>
      </c>
      <c r="D2309" s="218"/>
      <c r="E2309" s="218"/>
      <c r="F2309" s="219"/>
      <c r="G2309" s="219"/>
    </row>
    <row r="2310" spans="1:7">
      <c r="A2310" s="216">
        <v>2338</v>
      </c>
      <c r="B2310" s="207" t="s">
        <v>8627</v>
      </c>
      <c r="C2310" s="218" t="s">
        <v>6350</v>
      </c>
      <c r="D2310" s="218"/>
      <c r="E2310" s="218"/>
      <c r="F2310" s="219">
        <v>60</v>
      </c>
      <c r="G2310" s="219">
        <v>60</v>
      </c>
    </row>
    <row r="2311" spans="1:7">
      <c r="A2311" s="216">
        <v>2339</v>
      </c>
      <c r="B2311" s="217" t="s">
        <v>8628</v>
      </c>
      <c r="C2311" s="218" t="s">
        <v>6351</v>
      </c>
      <c r="D2311" s="218"/>
      <c r="E2311" s="218"/>
      <c r="F2311" s="219"/>
      <c r="G2311" s="219"/>
    </row>
    <row r="2312" spans="1:7">
      <c r="A2312" s="216">
        <v>2340</v>
      </c>
      <c r="B2312" s="207" t="s">
        <v>6352</v>
      </c>
      <c r="C2312" s="217" t="s">
        <v>6353</v>
      </c>
      <c r="D2312" s="218"/>
      <c r="E2312" s="218" t="s">
        <v>6354</v>
      </c>
      <c r="F2312" s="219"/>
      <c r="G2312" s="219">
        <v>48</v>
      </c>
    </row>
    <row r="2313" spans="1:7">
      <c r="A2313" s="216">
        <v>2341</v>
      </c>
      <c r="B2313" s="207" t="s">
        <v>6355</v>
      </c>
      <c r="C2313" s="217" t="s">
        <v>6356</v>
      </c>
      <c r="D2313" s="218"/>
      <c r="E2313" s="218" t="s">
        <v>6357</v>
      </c>
      <c r="F2313" s="219"/>
      <c r="G2313" s="219">
        <v>117</v>
      </c>
    </row>
    <row r="2314" spans="1:7">
      <c r="A2314" s="216">
        <v>2342</v>
      </c>
      <c r="B2314" s="217" t="s">
        <v>8629</v>
      </c>
      <c r="C2314" s="218" t="s">
        <v>6358</v>
      </c>
      <c r="D2314" s="218"/>
      <c r="E2314" s="218"/>
      <c r="F2314" s="219"/>
      <c r="G2314" s="219"/>
    </row>
    <row r="2315" spans="1:7">
      <c r="A2315" s="216">
        <v>2343</v>
      </c>
      <c r="B2315" s="207" t="s">
        <v>6359</v>
      </c>
      <c r="C2315" s="218" t="s">
        <v>6360</v>
      </c>
      <c r="D2315" s="218"/>
      <c r="E2315" s="218"/>
      <c r="F2315" s="219">
        <v>117</v>
      </c>
      <c r="G2315" s="219">
        <v>117</v>
      </c>
    </row>
    <row r="2316" spans="1:7">
      <c r="A2316" s="216">
        <v>2344</v>
      </c>
      <c r="B2316" s="207" t="s">
        <v>6361</v>
      </c>
      <c r="C2316" s="217" t="s">
        <v>6362</v>
      </c>
      <c r="D2316" s="218"/>
      <c r="E2316" s="218" t="s">
        <v>6363</v>
      </c>
      <c r="F2316" s="219"/>
      <c r="G2316" s="219">
        <v>81</v>
      </c>
    </row>
    <row r="2317" spans="1:7" ht="21" customHeight="1">
      <c r="A2317" s="216">
        <v>2345</v>
      </c>
      <c r="B2317" s="207" t="s">
        <v>8630</v>
      </c>
      <c r="C2317" s="217" t="s">
        <v>6364</v>
      </c>
      <c r="D2317" s="218"/>
      <c r="E2317" s="218" t="s">
        <v>6365</v>
      </c>
      <c r="F2317" s="219"/>
      <c r="G2317" s="219">
        <v>54</v>
      </c>
    </row>
    <row r="2318" spans="1:7">
      <c r="A2318" s="216">
        <v>2346</v>
      </c>
      <c r="B2318" s="207" t="s">
        <v>8631</v>
      </c>
      <c r="C2318" s="217" t="s">
        <v>6366</v>
      </c>
      <c r="D2318" s="218"/>
      <c r="E2318" s="218" t="s">
        <v>6367</v>
      </c>
      <c r="F2318" s="219"/>
      <c r="G2318" s="219" t="s">
        <v>380</v>
      </c>
    </row>
    <row r="2319" spans="1:7" ht="21" customHeight="1">
      <c r="A2319" s="216">
        <v>2347</v>
      </c>
      <c r="B2319" s="207" t="s">
        <v>8632</v>
      </c>
      <c r="C2319" s="217" t="s">
        <v>6368</v>
      </c>
      <c r="D2319" s="218"/>
      <c r="E2319" s="218" t="s">
        <v>6369</v>
      </c>
      <c r="F2319" s="219"/>
      <c r="G2319" s="219">
        <v>18</v>
      </c>
    </row>
    <row r="2320" spans="1:7">
      <c r="A2320" s="216">
        <v>2348</v>
      </c>
      <c r="B2320" s="207" t="s">
        <v>6370</v>
      </c>
      <c r="C2320" s="217" t="s">
        <v>6371</v>
      </c>
      <c r="D2320" s="218"/>
      <c r="E2320" s="218" t="s">
        <v>6372</v>
      </c>
      <c r="F2320" s="219"/>
      <c r="G2320" s="219">
        <v>114</v>
      </c>
    </row>
    <row r="2321" spans="1:7" ht="21" customHeight="1">
      <c r="A2321" s="216">
        <v>2349</v>
      </c>
      <c r="B2321" s="207" t="s">
        <v>8633</v>
      </c>
      <c r="C2321" s="217" t="s">
        <v>6373</v>
      </c>
      <c r="D2321" s="218"/>
      <c r="E2321" s="218" t="s">
        <v>6374</v>
      </c>
      <c r="F2321" s="219"/>
      <c r="G2321" s="219">
        <v>55</v>
      </c>
    </row>
    <row r="2322" spans="1:7">
      <c r="A2322" s="216">
        <v>2350</v>
      </c>
      <c r="B2322" s="207" t="s">
        <v>6375</v>
      </c>
      <c r="C2322" s="217" t="s">
        <v>6376</v>
      </c>
      <c r="D2322" s="218"/>
      <c r="E2322" s="218" t="s">
        <v>6377</v>
      </c>
      <c r="F2322" s="219"/>
      <c r="G2322" s="219">
        <v>117</v>
      </c>
    </row>
    <row r="2323" spans="1:7">
      <c r="A2323" s="216">
        <v>2351</v>
      </c>
      <c r="B2323" s="207" t="s">
        <v>8634</v>
      </c>
      <c r="C2323" s="217" t="s">
        <v>6378</v>
      </c>
      <c r="D2323" s="218"/>
      <c r="E2323" s="218" t="s">
        <v>6379</v>
      </c>
      <c r="F2323" s="219"/>
      <c r="G2323" s="219">
        <v>18</v>
      </c>
    </row>
    <row r="2324" spans="1:7">
      <c r="A2324" s="216">
        <v>2352</v>
      </c>
      <c r="B2324" s="207" t="s">
        <v>6380</v>
      </c>
      <c r="C2324" s="217" t="s">
        <v>6381</v>
      </c>
      <c r="D2324" s="218"/>
      <c r="E2324" s="218" t="s">
        <v>6382</v>
      </c>
      <c r="F2324" s="219"/>
      <c r="G2324" s="219">
        <v>117</v>
      </c>
    </row>
    <row r="2325" spans="1:7" ht="21" customHeight="1">
      <c r="A2325" s="216">
        <v>2353</v>
      </c>
      <c r="B2325" s="207" t="s">
        <v>6383</v>
      </c>
      <c r="C2325" s="217" t="s">
        <v>6384</v>
      </c>
      <c r="D2325" s="218"/>
      <c r="E2325" s="218" t="s">
        <v>6385</v>
      </c>
      <c r="F2325" s="219"/>
      <c r="G2325" s="219">
        <v>117</v>
      </c>
    </row>
    <row r="2326" spans="1:7">
      <c r="A2326" s="216">
        <v>2354</v>
      </c>
      <c r="B2326" s="207" t="s">
        <v>6386</v>
      </c>
      <c r="C2326" s="218" t="s">
        <v>6387</v>
      </c>
      <c r="D2326" s="218" t="s">
        <v>6388</v>
      </c>
      <c r="E2326" s="218"/>
      <c r="F2326" s="219">
        <v>117</v>
      </c>
      <c r="G2326" s="219">
        <v>117</v>
      </c>
    </row>
    <row r="2327" spans="1:7">
      <c r="A2327" s="216">
        <v>2355</v>
      </c>
      <c r="B2327" s="207" t="s">
        <v>6389</v>
      </c>
      <c r="C2327" s="217" t="s">
        <v>6390</v>
      </c>
      <c r="D2327" s="218"/>
      <c r="E2327" s="218" t="s">
        <v>6391</v>
      </c>
      <c r="F2327" s="219"/>
      <c r="G2327" s="219">
        <v>48</v>
      </c>
    </row>
    <row r="2328" spans="1:7">
      <c r="A2328" s="216">
        <v>2356</v>
      </c>
      <c r="B2328" s="207" t="s">
        <v>6392</v>
      </c>
      <c r="C2328" s="217" t="s">
        <v>6393</v>
      </c>
      <c r="D2328" s="218"/>
      <c r="E2328" s="218" t="s">
        <v>6394</v>
      </c>
      <c r="F2328" s="219"/>
      <c r="G2328" s="219">
        <v>60</v>
      </c>
    </row>
    <row r="2329" spans="1:7" ht="21" customHeight="1">
      <c r="A2329" s="216">
        <v>2357</v>
      </c>
      <c r="B2329" s="217" t="s">
        <v>8635</v>
      </c>
      <c r="C2329" s="218" t="s">
        <v>6395</v>
      </c>
      <c r="D2329" s="218"/>
      <c r="E2329" s="218"/>
      <c r="F2329" s="219"/>
      <c r="G2329" s="219"/>
    </row>
    <row r="2330" spans="1:7">
      <c r="A2330" s="216">
        <v>2358</v>
      </c>
      <c r="B2330" s="207" t="s">
        <v>6396</v>
      </c>
      <c r="C2330" s="217" t="s">
        <v>6397</v>
      </c>
      <c r="D2330" s="218" t="s">
        <v>6398</v>
      </c>
      <c r="E2330" s="218" t="s">
        <v>6399</v>
      </c>
      <c r="F2330" s="219"/>
      <c r="G2330" s="219">
        <v>60</v>
      </c>
    </row>
    <row r="2331" spans="1:7">
      <c r="A2331" s="216">
        <v>2359</v>
      </c>
      <c r="B2331" s="217" t="s">
        <v>6400</v>
      </c>
      <c r="C2331" s="218" t="s">
        <v>6401</v>
      </c>
      <c r="D2331" s="218"/>
      <c r="E2331" s="218"/>
      <c r="F2331" s="219"/>
      <c r="G2331" s="219"/>
    </row>
    <row r="2332" spans="1:7">
      <c r="A2332" s="216">
        <v>2360</v>
      </c>
      <c r="B2332" s="207" t="s">
        <v>6402</v>
      </c>
      <c r="C2332" s="217" t="s">
        <v>6403</v>
      </c>
      <c r="D2332" s="218"/>
      <c r="E2332" s="218" t="s">
        <v>6404</v>
      </c>
      <c r="F2332" s="219"/>
      <c r="G2332" s="219">
        <v>59</v>
      </c>
    </row>
    <row r="2333" spans="1:7" ht="185.25" customHeight="1">
      <c r="A2333" s="216">
        <v>2361</v>
      </c>
      <c r="B2333" s="207" t="s">
        <v>6405</v>
      </c>
      <c r="C2333" s="218" t="s">
        <v>6406</v>
      </c>
      <c r="D2333" s="218" t="s">
        <v>6407</v>
      </c>
      <c r="E2333" s="218"/>
      <c r="F2333" s="219">
        <v>111</v>
      </c>
      <c r="G2333" s="219" t="s">
        <v>54</v>
      </c>
    </row>
    <row r="2334" spans="1:7">
      <c r="A2334" s="216">
        <v>2362</v>
      </c>
      <c r="B2334" s="207" t="s">
        <v>6408</v>
      </c>
      <c r="C2334" s="217" t="s">
        <v>6409</v>
      </c>
      <c r="D2334" s="218"/>
      <c r="E2334" s="218" t="s">
        <v>6410</v>
      </c>
      <c r="F2334" s="219"/>
      <c r="G2334" s="219" t="s">
        <v>380</v>
      </c>
    </row>
    <row r="2335" spans="1:7">
      <c r="A2335" s="216">
        <v>2363</v>
      </c>
      <c r="B2335" s="217" t="s">
        <v>6411</v>
      </c>
      <c r="C2335" s="218" t="s">
        <v>6412</v>
      </c>
      <c r="D2335" s="218"/>
      <c r="E2335" s="218"/>
      <c r="F2335" s="219"/>
      <c r="G2335" s="219"/>
    </row>
    <row r="2336" spans="1:7">
      <c r="A2336" s="216">
        <v>2364</v>
      </c>
      <c r="B2336" s="207" t="s">
        <v>6413</v>
      </c>
      <c r="C2336" s="217" t="s">
        <v>6414</v>
      </c>
      <c r="D2336" s="218" t="s">
        <v>6415</v>
      </c>
      <c r="E2336" s="218" t="s">
        <v>6416</v>
      </c>
      <c r="F2336" s="219"/>
      <c r="G2336" s="219">
        <v>117</v>
      </c>
    </row>
    <row r="2337" spans="1:7">
      <c r="A2337" s="216">
        <v>2365</v>
      </c>
      <c r="B2337" s="207" t="s">
        <v>6417</v>
      </c>
      <c r="C2337" s="218" t="s">
        <v>6418</v>
      </c>
      <c r="D2337" s="218"/>
      <c r="E2337" s="218"/>
      <c r="F2337" s="219">
        <v>114</v>
      </c>
      <c r="G2337" s="219">
        <v>114</v>
      </c>
    </row>
    <row r="2338" spans="1:7">
      <c r="A2338" s="216">
        <v>2366</v>
      </c>
      <c r="B2338" s="207" t="s">
        <v>6419</v>
      </c>
      <c r="C2338" s="217" t="s">
        <v>6420</v>
      </c>
      <c r="D2338" s="218"/>
      <c r="E2338" s="218" t="s">
        <v>6421</v>
      </c>
      <c r="F2338" s="219"/>
      <c r="G2338" s="219">
        <v>114</v>
      </c>
    </row>
    <row r="2339" spans="1:7">
      <c r="A2339" s="216">
        <v>2367</v>
      </c>
      <c r="B2339" s="207" t="s">
        <v>6422</v>
      </c>
      <c r="C2339" s="217" t="s">
        <v>6423</v>
      </c>
      <c r="D2339" s="218"/>
      <c r="E2339" s="218" t="s">
        <v>6424</v>
      </c>
      <c r="F2339" s="219"/>
      <c r="G2339" s="219">
        <v>114</v>
      </c>
    </row>
    <row r="2340" spans="1:7">
      <c r="A2340" s="216">
        <v>2368</v>
      </c>
      <c r="B2340" s="207" t="s">
        <v>6425</v>
      </c>
      <c r="C2340" s="217" t="s">
        <v>6426</v>
      </c>
      <c r="D2340" s="218"/>
      <c r="E2340" s="218" t="s">
        <v>6427</v>
      </c>
      <c r="F2340" s="219"/>
      <c r="G2340" s="219">
        <v>117</v>
      </c>
    </row>
    <row r="2341" spans="1:7">
      <c r="A2341" s="216">
        <v>2369</v>
      </c>
      <c r="B2341" s="217" t="s">
        <v>8636</v>
      </c>
      <c r="C2341" s="218" t="s">
        <v>6428</v>
      </c>
      <c r="D2341" s="218"/>
      <c r="E2341" s="218"/>
      <c r="F2341" s="219"/>
      <c r="G2341" s="219"/>
    </row>
    <row r="2342" spans="1:7">
      <c r="A2342" s="216">
        <v>2370</v>
      </c>
      <c r="B2342" s="207" t="s">
        <v>6429</v>
      </c>
      <c r="C2342" s="217" t="s">
        <v>6430</v>
      </c>
      <c r="D2342" s="218"/>
      <c r="E2342" s="218" t="s">
        <v>6431</v>
      </c>
      <c r="F2342" s="219"/>
      <c r="G2342" s="219" t="s">
        <v>582</v>
      </c>
    </row>
    <row r="2343" spans="1:7">
      <c r="A2343" s="216">
        <v>2371</v>
      </c>
      <c r="B2343" s="207" t="s">
        <v>6432</v>
      </c>
      <c r="C2343" s="218" t="s">
        <v>6433</v>
      </c>
      <c r="D2343" s="218"/>
      <c r="E2343" s="218"/>
      <c r="F2343" s="219">
        <v>117</v>
      </c>
      <c r="G2343" s="219">
        <v>117</v>
      </c>
    </row>
    <row r="2344" spans="1:7">
      <c r="A2344" s="216">
        <v>2372</v>
      </c>
      <c r="B2344" s="207" t="s">
        <v>6434</v>
      </c>
      <c r="C2344" s="217" t="s">
        <v>6435</v>
      </c>
      <c r="D2344" s="218"/>
      <c r="E2344" s="218" t="s">
        <v>6436</v>
      </c>
      <c r="F2344" s="219"/>
      <c r="G2344" s="219">
        <v>117</v>
      </c>
    </row>
    <row r="2345" spans="1:7">
      <c r="A2345" s="216">
        <v>2373</v>
      </c>
      <c r="B2345" s="207" t="s">
        <v>6437</v>
      </c>
      <c r="C2345" s="217" t="s">
        <v>6438</v>
      </c>
      <c r="D2345" s="218"/>
      <c r="E2345" s="218" t="s">
        <v>6439</v>
      </c>
      <c r="F2345" s="219"/>
      <c r="G2345" s="219">
        <v>114</v>
      </c>
    </row>
    <row r="2346" spans="1:7">
      <c r="A2346" s="216">
        <v>2374</v>
      </c>
      <c r="B2346" s="207" t="s">
        <v>6440</v>
      </c>
      <c r="C2346" s="217" t="s">
        <v>6441</v>
      </c>
      <c r="D2346" s="218"/>
      <c r="E2346" s="218" t="s">
        <v>6442</v>
      </c>
      <c r="F2346" s="219"/>
      <c r="G2346" s="219">
        <v>117</v>
      </c>
    </row>
    <row r="2347" spans="1:7">
      <c r="A2347" s="216">
        <v>2375</v>
      </c>
      <c r="B2347" s="207" t="s">
        <v>6443</v>
      </c>
      <c r="C2347" s="217" t="s">
        <v>6444</v>
      </c>
      <c r="D2347" s="218"/>
      <c r="E2347" s="218" t="s">
        <v>6445</v>
      </c>
      <c r="F2347" s="219"/>
      <c r="G2347" s="219" t="s">
        <v>582</v>
      </c>
    </row>
    <row r="2348" spans="1:7">
      <c r="A2348" s="216">
        <v>2376</v>
      </c>
      <c r="B2348" s="207" t="s">
        <v>6446</v>
      </c>
      <c r="C2348" s="218" t="s">
        <v>6447</v>
      </c>
      <c r="D2348" s="218" t="s">
        <v>6448</v>
      </c>
      <c r="E2348" s="218"/>
      <c r="F2348" s="219">
        <v>117</v>
      </c>
      <c r="G2348" s="219">
        <v>117</v>
      </c>
    </row>
    <row r="2349" spans="1:7">
      <c r="A2349" s="216">
        <v>2377</v>
      </c>
      <c r="B2349" s="207" t="s">
        <v>6449</v>
      </c>
      <c r="C2349" s="217" t="s">
        <v>6450</v>
      </c>
      <c r="D2349" s="218"/>
      <c r="E2349" s="218" t="s">
        <v>6451</v>
      </c>
      <c r="F2349" s="219"/>
      <c r="G2349" s="219">
        <v>117</v>
      </c>
    </row>
    <row r="2350" spans="1:7">
      <c r="A2350" s="216">
        <v>2378</v>
      </c>
      <c r="B2350" s="207" t="s">
        <v>6452</v>
      </c>
      <c r="C2350" s="218" t="s">
        <v>6453</v>
      </c>
      <c r="D2350" s="218"/>
      <c r="E2350" s="218"/>
      <c r="F2350" s="219">
        <v>114</v>
      </c>
      <c r="G2350" s="219">
        <v>114</v>
      </c>
    </row>
    <row r="2351" spans="1:7">
      <c r="A2351" s="216">
        <v>2379</v>
      </c>
      <c r="B2351" s="207" t="s">
        <v>6454</v>
      </c>
      <c r="C2351" s="217" t="s">
        <v>6455</v>
      </c>
      <c r="D2351" s="218"/>
      <c r="E2351" s="218" t="s">
        <v>6456</v>
      </c>
      <c r="F2351" s="219"/>
      <c r="G2351" s="219">
        <v>114</v>
      </c>
    </row>
    <row r="2352" spans="1:7">
      <c r="A2352" s="216">
        <v>2380</v>
      </c>
      <c r="B2352" s="207" t="s">
        <v>6457</v>
      </c>
      <c r="C2352" s="217" t="s">
        <v>6458</v>
      </c>
      <c r="D2352" s="218"/>
      <c r="E2352" s="221" t="s">
        <v>6459</v>
      </c>
      <c r="F2352" s="216"/>
      <c r="G2352" s="219">
        <v>114</v>
      </c>
    </row>
    <row r="2353" spans="1:7">
      <c r="A2353" s="216">
        <v>2381</v>
      </c>
      <c r="B2353" s="207" t="s">
        <v>6460</v>
      </c>
      <c r="C2353" s="217" t="s">
        <v>6461</v>
      </c>
      <c r="D2353" s="218"/>
      <c r="E2353" s="221" t="s">
        <v>3579</v>
      </c>
      <c r="F2353" s="216"/>
      <c r="G2353" s="219">
        <v>114</v>
      </c>
    </row>
    <row r="2354" spans="1:7">
      <c r="A2354" s="216">
        <v>2382</v>
      </c>
      <c r="B2354" s="207" t="s">
        <v>8637</v>
      </c>
      <c r="C2354" s="218" t="s">
        <v>6462</v>
      </c>
      <c r="D2354" s="218"/>
      <c r="E2354" s="218"/>
      <c r="F2354" s="219">
        <v>60</v>
      </c>
      <c r="G2354" s="219">
        <v>60</v>
      </c>
    </row>
    <row r="2355" spans="1:7">
      <c r="A2355" s="216">
        <v>2383</v>
      </c>
      <c r="B2355" s="207" t="s">
        <v>6463</v>
      </c>
      <c r="C2355" s="217" t="s">
        <v>6464</v>
      </c>
      <c r="D2355" s="218"/>
      <c r="E2355" s="218" t="s">
        <v>6465</v>
      </c>
      <c r="F2355" s="219"/>
      <c r="G2355" s="219">
        <v>54</v>
      </c>
    </row>
    <row r="2356" spans="1:7">
      <c r="A2356" s="216">
        <v>2384</v>
      </c>
      <c r="B2356" s="207" t="s">
        <v>6466</v>
      </c>
      <c r="C2356" s="217" t="s">
        <v>6467</v>
      </c>
      <c r="D2356" s="218"/>
      <c r="E2356" s="218" t="s">
        <v>6468</v>
      </c>
      <c r="F2356" s="219"/>
      <c r="G2356" s="219">
        <v>78</v>
      </c>
    </row>
    <row r="2357" spans="1:7" ht="21" customHeight="1">
      <c r="A2357" s="216">
        <v>2385</v>
      </c>
      <c r="B2357" s="207" t="s">
        <v>6469</v>
      </c>
      <c r="C2357" s="217" t="s">
        <v>6470</v>
      </c>
      <c r="D2357" s="218"/>
      <c r="E2357" s="218" t="s">
        <v>6471</v>
      </c>
      <c r="F2357" s="219"/>
      <c r="G2357" s="219">
        <v>78</v>
      </c>
    </row>
    <row r="2358" spans="1:7">
      <c r="A2358" s="216">
        <v>2386</v>
      </c>
      <c r="B2358" s="207" t="s">
        <v>6472</v>
      </c>
      <c r="C2358" s="218" t="s">
        <v>6473</v>
      </c>
      <c r="D2358" s="218"/>
      <c r="E2358" s="218"/>
      <c r="F2358" s="219">
        <v>117</v>
      </c>
      <c r="G2358" s="219">
        <v>117</v>
      </c>
    </row>
    <row r="2359" spans="1:7">
      <c r="A2359" s="216">
        <v>2387</v>
      </c>
      <c r="B2359" s="217" t="s">
        <v>8638</v>
      </c>
      <c r="C2359" s="218" t="s">
        <v>6474</v>
      </c>
      <c r="D2359" s="218"/>
      <c r="E2359" s="218"/>
      <c r="F2359" s="219"/>
      <c r="G2359" s="219"/>
    </row>
    <row r="2360" spans="1:7">
      <c r="A2360" s="216">
        <v>2388</v>
      </c>
      <c r="B2360" s="207" t="s">
        <v>8639</v>
      </c>
      <c r="C2360" s="217" t="s">
        <v>6475</v>
      </c>
      <c r="D2360" s="218"/>
      <c r="E2360" s="218" t="s">
        <v>6476</v>
      </c>
      <c r="F2360" s="219"/>
      <c r="G2360" s="219" t="s">
        <v>380</v>
      </c>
    </row>
    <row r="2361" spans="1:7">
      <c r="A2361" s="216">
        <v>2389</v>
      </c>
      <c r="B2361" s="207" t="s">
        <v>6477</v>
      </c>
      <c r="C2361" s="217" t="s">
        <v>6478</v>
      </c>
      <c r="D2361" s="218"/>
      <c r="E2361" s="218" t="s">
        <v>6479</v>
      </c>
      <c r="F2361" s="219"/>
      <c r="G2361" s="219" t="s">
        <v>380</v>
      </c>
    </row>
    <row r="2362" spans="1:7">
      <c r="A2362" s="216">
        <v>2390</v>
      </c>
      <c r="B2362" s="217" t="s">
        <v>8640</v>
      </c>
      <c r="C2362" s="218" t="s">
        <v>6480</v>
      </c>
      <c r="D2362" s="218"/>
      <c r="E2362" s="218"/>
      <c r="F2362" s="219"/>
      <c r="G2362" s="219"/>
    </row>
    <row r="2363" spans="1:7">
      <c r="A2363" s="216">
        <v>2391</v>
      </c>
      <c r="B2363" s="207" t="s">
        <v>6481</v>
      </c>
      <c r="C2363" s="217" t="s">
        <v>6482</v>
      </c>
      <c r="D2363" s="218"/>
      <c r="E2363" s="218" t="s">
        <v>6483</v>
      </c>
      <c r="F2363" s="219"/>
      <c r="G2363" s="219">
        <v>18</v>
      </c>
    </row>
    <row r="2364" spans="1:7">
      <c r="A2364" s="216">
        <v>2392</v>
      </c>
      <c r="B2364" s="217" t="s">
        <v>6484</v>
      </c>
      <c r="C2364" s="218" t="s">
        <v>6485</v>
      </c>
      <c r="D2364" s="218"/>
      <c r="E2364" s="218"/>
      <c r="F2364" s="219"/>
      <c r="G2364" s="219"/>
    </row>
    <row r="2365" spans="1:7" ht="21" customHeight="1">
      <c r="A2365" s="216">
        <v>2393</v>
      </c>
      <c r="B2365" s="207" t="s">
        <v>6486</v>
      </c>
      <c r="C2365" s="217" t="s">
        <v>6487</v>
      </c>
      <c r="D2365" s="218"/>
      <c r="E2365" s="218" t="s">
        <v>6488</v>
      </c>
      <c r="F2365" s="219"/>
      <c r="G2365" s="219">
        <v>18</v>
      </c>
    </row>
    <row r="2366" spans="1:7" ht="21" customHeight="1">
      <c r="A2366" s="216">
        <v>2394</v>
      </c>
      <c r="B2366" s="207" t="s">
        <v>6489</v>
      </c>
      <c r="C2366" s="217" t="s">
        <v>6490</v>
      </c>
      <c r="D2366" s="218"/>
      <c r="E2366" s="218" t="s">
        <v>6491</v>
      </c>
      <c r="F2366" s="219"/>
      <c r="G2366" s="219">
        <v>112</v>
      </c>
    </row>
    <row r="2367" spans="1:7" ht="21" customHeight="1">
      <c r="A2367" s="216">
        <v>2395</v>
      </c>
      <c r="B2367" s="217" t="s">
        <v>6492</v>
      </c>
      <c r="C2367" s="218" t="s">
        <v>6493</v>
      </c>
      <c r="D2367" s="218"/>
      <c r="E2367" s="218"/>
      <c r="F2367" s="219"/>
      <c r="G2367" s="219"/>
    </row>
    <row r="2368" spans="1:7" ht="21" customHeight="1">
      <c r="A2368" s="216">
        <v>2396</v>
      </c>
      <c r="B2368" s="207" t="s">
        <v>6494</v>
      </c>
      <c r="C2368" s="217" t="s">
        <v>6495</v>
      </c>
      <c r="D2368" s="218"/>
      <c r="E2368" s="218" t="s">
        <v>6496</v>
      </c>
      <c r="F2368" s="219"/>
      <c r="G2368" s="219">
        <v>112</v>
      </c>
    </row>
    <row r="2369" spans="1:7" ht="21" customHeight="1">
      <c r="A2369" s="216">
        <v>2397</v>
      </c>
      <c r="B2369" s="207" t="s">
        <v>6497</v>
      </c>
      <c r="C2369" s="217" t="s">
        <v>6498</v>
      </c>
      <c r="D2369" s="218"/>
      <c r="E2369" s="218" t="s">
        <v>6499</v>
      </c>
      <c r="F2369" s="219"/>
      <c r="G2369" s="219">
        <v>45</v>
      </c>
    </row>
    <row r="2370" spans="1:7" ht="21" customHeight="1">
      <c r="A2370" s="216">
        <v>2398</v>
      </c>
      <c r="B2370" s="207" t="s">
        <v>6500</v>
      </c>
      <c r="C2370" s="218" t="s">
        <v>6501</v>
      </c>
      <c r="D2370" s="218"/>
      <c r="E2370" s="218"/>
      <c r="F2370" s="219">
        <v>60</v>
      </c>
      <c r="G2370" s="219">
        <v>60</v>
      </c>
    </row>
    <row r="2371" spans="1:7">
      <c r="A2371" s="216">
        <v>2399</v>
      </c>
      <c r="B2371" s="207" t="s">
        <v>6502</v>
      </c>
      <c r="C2371" s="217" t="s">
        <v>6503</v>
      </c>
      <c r="D2371" s="218"/>
      <c r="E2371" s="218" t="s">
        <v>6504</v>
      </c>
      <c r="F2371" s="219"/>
      <c r="G2371" s="219" t="s">
        <v>380</v>
      </c>
    </row>
    <row r="2372" spans="1:7">
      <c r="A2372" s="216">
        <v>2400</v>
      </c>
      <c r="B2372" s="207" t="s">
        <v>8641</v>
      </c>
      <c r="C2372" s="217" t="s">
        <v>6505</v>
      </c>
      <c r="D2372" s="218"/>
      <c r="E2372" s="218" t="s">
        <v>6506</v>
      </c>
      <c r="F2372" s="219"/>
      <c r="G2372" s="219">
        <v>48</v>
      </c>
    </row>
    <row r="2373" spans="1:7">
      <c r="A2373" s="216">
        <v>2401</v>
      </c>
      <c r="B2373" s="207" t="s">
        <v>6507</v>
      </c>
      <c r="C2373" s="218" t="s">
        <v>6508</v>
      </c>
      <c r="D2373" s="218"/>
      <c r="E2373" s="218"/>
      <c r="F2373" s="219">
        <v>117</v>
      </c>
      <c r="G2373" s="219">
        <v>117</v>
      </c>
    </row>
    <row r="2374" spans="1:7">
      <c r="A2374" s="216">
        <v>2402</v>
      </c>
      <c r="B2374" s="207" t="s">
        <v>6509</v>
      </c>
      <c r="C2374" s="217" t="s">
        <v>6510</v>
      </c>
      <c r="D2374" s="218"/>
      <c r="E2374" s="218" t="s">
        <v>6511</v>
      </c>
      <c r="F2374" s="219"/>
      <c r="G2374" s="219">
        <v>54</v>
      </c>
    </row>
    <row r="2375" spans="1:7">
      <c r="A2375" s="216">
        <v>2403</v>
      </c>
      <c r="B2375" s="217" t="s">
        <v>8642</v>
      </c>
      <c r="C2375" s="218" t="s">
        <v>6512</v>
      </c>
      <c r="D2375" s="218"/>
      <c r="E2375" s="218"/>
      <c r="F2375" s="219"/>
      <c r="G2375" s="219"/>
    </row>
    <row r="2376" spans="1:7">
      <c r="A2376" s="216">
        <v>2404</v>
      </c>
      <c r="B2376" s="207" t="s">
        <v>8643</v>
      </c>
      <c r="C2376" s="217" t="s">
        <v>6513</v>
      </c>
      <c r="D2376" s="218"/>
      <c r="E2376" s="218" t="s">
        <v>6514</v>
      </c>
      <c r="F2376" s="219"/>
      <c r="G2376" s="219">
        <v>18</v>
      </c>
    </row>
    <row r="2377" spans="1:7" ht="21" customHeight="1">
      <c r="A2377" s="216">
        <v>2405</v>
      </c>
      <c r="B2377" s="217" t="s">
        <v>8644</v>
      </c>
      <c r="C2377" s="218" t="s">
        <v>6515</v>
      </c>
      <c r="D2377" s="218"/>
      <c r="E2377" s="218"/>
      <c r="F2377" s="219"/>
      <c r="G2377" s="219"/>
    </row>
    <row r="2378" spans="1:7" ht="21" customHeight="1">
      <c r="A2378" s="216">
        <v>2406</v>
      </c>
      <c r="B2378" s="207" t="s">
        <v>8645</v>
      </c>
      <c r="C2378" s="218" t="s">
        <v>6516</v>
      </c>
      <c r="D2378" s="218"/>
      <c r="E2378" s="218"/>
      <c r="F2378" s="219">
        <v>91</v>
      </c>
      <c r="G2378" s="219">
        <v>91</v>
      </c>
    </row>
    <row r="2379" spans="1:7">
      <c r="A2379" s="216">
        <v>2408</v>
      </c>
      <c r="B2379" s="207" t="s">
        <v>6517</v>
      </c>
      <c r="C2379" s="217" t="s">
        <v>6518</v>
      </c>
      <c r="D2379" s="218"/>
      <c r="E2379" s="218" t="s">
        <v>6519</v>
      </c>
      <c r="F2379" s="219"/>
      <c r="G2379" s="219">
        <v>60</v>
      </c>
    </row>
    <row r="2380" spans="1:7">
      <c r="A2380" s="216">
        <v>2409</v>
      </c>
      <c r="B2380" s="207" t="s">
        <v>6520</v>
      </c>
      <c r="C2380" s="218" t="s">
        <v>6521</v>
      </c>
      <c r="D2380" s="218"/>
      <c r="E2380" s="218"/>
      <c r="F2380" s="219">
        <v>60</v>
      </c>
      <c r="G2380" s="219">
        <v>60</v>
      </c>
    </row>
    <row r="2381" spans="1:7">
      <c r="A2381" s="216">
        <v>2410</v>
      </c>
      <c r="B2381" s="207" t="s">
        <v>8646</v>
      </c>
      <c r="C2381" s="218" t="s">
        <v>6522</v>
      </c>
      <c r="D2381" s="218"/>
      <c r="E2381" s="218"/>
      <c r="F2381" s="219">
        <v>117</v>
      </c>
      <c r="G2381" s="219">
        <v>117</v>
      </c>
    </row>
    <row r="2382" spans="1:7">
      <c r="A2382" s="216">
        <v>2411</v>
      </c>
      <c r="B2382" s="217" t="s">
        <v>6523</v>
      </c>
      <c r="C2382" s="218" t="s">
        <v>6524</v>
      </c>
      <c r="D2382" s="218"/>
      <c r="E2382" s="218"/>
      <c r="F2382" s="219"/>
      <c r="G2382" s="219"/>
    </row>
    <row r="2383" spans="1:7">
      <c r="A2383" s="216">
        <v>2412</v>
      </c>
      <c r="B2383" s="207" t="s">
        <v>6525</v>
      </c>
      <c r="C2383" s="217" t="s">
        <v>6526</v>
      </c>
      <c r="D2383" s="218"/>
      <c r="E2383" s="218" t="s">
        <v>6527</v>
      </c>
      <c r="F2383" s="219"/>
      <c r="G2383" s="219">
        <v>112</v>
      </c>
    </row>
    <row r="2384" spans="1:7">
      <c r="A2384" s="216">
        <v>2413</v>
      </c>
      <c r="B2384" s="217" t="s">
        <v>8647</v>
      </c>
      <c r="C2384" s="218" t="s">
        <v>6528</v>
      </c>
      <c r="D2384" s="218"/>
      <c r="E2384" s="218"/>
      <c r="F2384" s="219"/>
      <c r="G2384" s="219"/>
    </row>
    <row r="2385" spans="1:7">
      <c r="A2385" s="216">
        <v>2414</v>
      </c>
      <c r="B2385" s="207" t="s">
        <v>8648</v>
      </c>
      <c r="C2385" s="217" t="s">
        <v>6529</v>
      </c>
      <c r="D2385" s="218"/>
      <c r="E2385" s="218" t="s">
        <v>6530</v>
      </c>
      <c r="F2385" s="219"/>
      <c r="G2385" s="219">
        <v>46</v>
      </c>
    </row>
    <row r="2386" spans="1:7">
      <c r="A2386" s="216">
        <v>2415</v>
      </c>
      <c r="B2386" s="207" t="s">
        <v>6531</v>
      </c>
      <c r="C2386" s="217" t="s">
        <v>6532</v>
      </c>
      <c r="D2386" s="218"/>
      <c r="E2386" s="218" t="s">
        <v>6533</v>
      </c>
      <c r="F2386" s="219"/>
      <c r="G2386" s="219">
        <v>46</v>
      </c>
    </row>
    <row r="2387" spans="1:7">
      <c r="A2387" s="216">
        <v>2416</v>
      </c>
      <c r="B2387" s="217" t="s">
        <v>8649</v>
      </c>
      <c r="C2387" s="218" t="s">
        <v>6534</v>
      </c>
      <c r="D2387" s="218"/>
      <c r="E2387" s="218"/>
      <c r="F2387" s="219"/>
      <c r="G2387" s="219"/>
    </row>
    <row r="2388" spans="1:7">
      <c r="A2388" s="216">
        <v>2417</v>
      </c>
      <c r="B2388" s="207" t="s">
        <v>6535</v>
      </c>
      <c r="C2388" s="217" t="s">
        <v>6536</v>
      </c>
      <c r="D2388" s="218"/>
      <c r="E2388" s="218" t="s">
        <v>6537</v>
      </c>
      <c r="F2388" s="219"/>
      <c r="G2388" s="219">
        <v>77</v>
      </c>
    </row>
    <row r="2389" spans="1:7">
      <c r="A2389" s="216">
        <v>2418</v>
      </c>
      <c r="B2389" s="207" t="s">
        <v>6538</v>
      </c>
      <c r="C2389" s="217" t="s">
        <v>6539</v>
      </c>
      <c r="D2389" s="218"/>
      <c r="E2389" s="218" t="s">
        <v>6540</v>
      </c>
      <c r="F2389" s="219"/>
      <c r="G2389" s="219">
        <v>48</v>
      </c>
    </row>
    <row r="2390" spans="1:7">
      <c r="A2390" s="216">
        <v>2419</v>
      </c>
      <c r="B2390" s="207" t="s">
        <v>6541</v>
      </c>
      <c r="C2390" s="217" t="s">
        <v>6542</v>
      </c>
      <c r="D2390" s="218"/>
      <c r="E2390" s="218" t="s">
        <v>6543</v>
      </c>
      <c r="F2390" s="219"/>
      <c r="G2390" s="219">
        <v>48</v>
      </c>
    </row>
    <row r="2391" spans="1:7" ht="22.5" customHeight="1">
      <c r="A2391" s="216">
        <v>2420</v>
      </c>
      <c r="B2391" s="207" t="s">
        <v>6544</v>
      </c>
      <c r="C2391" s="217" t="s">
        <v>6545</v>
      </c>
      <c r="D2391" s="218"/>
      <c r="E2391" s="218" t="s">
        <v>6546</v>
      </c>
      <c r="F2391" s="219"/>
      <c r="G2391" s="219">
        <v>59</v>
      </c>
    </row>
    <row r="2392" spans="1:7">
      <c r="A2392" s="216">
        <v>2421</v>
      </c>
      <c r="B2392" s="207" t="s">
        <v>6547</v>
      </c>
      <c r="C2392" s="217" t="s">
        <v>6548</v>
      </c>
      <c r="D2392" s="218"/>
      <c r="E2392" s="218" t="s">
        <v>6549</v>
      </c>
      <c r="F2392" s="219"/>
      <c r="G2392" s="219">
        <v>55</v>
      </c>
    </row>
    <row r="2393" spans="1:7" ht="21" customHeight="1">
      <c r="A2393" s="216">
        <v>2422</v>
      </c>
      <c r="B2393" s="207" t="s">
        <v>6550</v>
      </c>
      <c r="C2393" s="217" t="s">
        <v>6551</v>
      </c>
      <c r="D2393" s="218"/>
      <c r="E2393" s="218" t="s">
        <v>6552</v>
      </c>
      <c r="F2393" s="219"/>
      <c r="G2393" s="219">
        <v>60</v>
      </c>
    </row>
    <row r="2394" spans="1:7">
      <c r="A2394" s="216">
        <v>2423</v>
      </c>
      <c r="B2394" s="207" t="s">
        <v>6553</v>
      </c>
      <c r="C2394" s="217" t="s">
        <v>6554</v>
      </c>
      <c r="D2394" s="218"/>
      <c r="E2394" s="218" t="s">
        <v>6555</v>
      </c>
      <c r="F2394" s="219"/>
      <c r="G2394" s="219">
        <v>55</v>
      </c>
    </row>
    <row r="2395" spans="1:7">
      <c r="A2395" s="216">
        <v>2424</v>
      </c>
      <c r="B2395" s="207" t="s">
        <v>6556</v>
      </c>
      <c r="C2395" s="217" t="s">
        <v>6557</v>
      </c>
      <c r="D2395" s="218"/>
      <c r="E2395" s="218" t="s">
        <v>6558</v>
      </c>
      <c r="F2395" s="219"/>
      <c r="G2395" s="219">
        <v>55</v>
      </c>
    </row>
    <row r="2396" spans="1:7" ht="21" customHeight="1">
      <c r="A2396" s="216">
        <v>2425</v>
      </c>
      <c r="B2396" s="207" t="s">
        <v>6559</v>
      </c>
      <c r="C2396" s="217" t="s">
        <v>6560</v>
      </c>
      <c r="D2396" s="218"/>
      <c r="E2396" s="218" t="s">
        <v>6561</v>
      </c>
      <c r="F2396" s="219"/>
      <c r="G2396" s="219">
        <v>60</v>
      </c>
    </row>
    <row r="2397" spans="1:7">
      <c r="A2397" s="216">
        <v>2426</v>
      </c>
      <c r="B2397" s="207" t="s">
        <v>8650</v>
      </c>
      <c r="C2397" s="218" t="s">
        <v>6562</v>
      </c>
      <c r="D2397" s="218"/>
      <c r="E2397" s="218"/>
      <c r="F2397" s="219">
        <v>60</v>
      </c>
      <c r="G2397" s="219">
        <v>60</v>
      </c>
    </row>
    <row r="2398" spans="1:7" ht="21" customHeight="1">
      <c r="A2398" s="216">
        <v>2427</v>
      </c>
      <c r="B2398" s="207" t="s">
        <v>6563</v>
      </c>
      <c r="C2398" s="217" t="s">
        <v>6564</v>
      </c>
      <c r="D2398" s="218"/>
      <c r="E2398" s="218" t="s">
        <v>6565</v>
      </c>
      <c r="F2398" s="219"/>
      <c r="G2398" s="219">
        <v>60</v>
      </c>
    </row>
    <row r="2399" spans="1:7" ht="21" customHeight="1">
      <c r="A2399" s="216">
        <v>2428</v>
      </c>
      <c r="B2399" s="207" t="s">
        <v>6566</v>
      </c>
      <c r="C2399" s="217" t="s">
        <v>6567</v>
      </c>
      <c r="D2399" s="218"/>
      <c r="E2399" s="218" t="s">
        <v>6568</v>
      </c>
      <c r="F2399" s="219"/>
      <c r="G2399" s="219">
        <v>77</v>
      </c>
    </row>
    <row r="2400" spans="1:7">
      <c r="A2400" s="216">
        <v>2429</v>
      </c>
      <c r="B2400" s="207" t="s">
        <v>6569</v>
      </c>
      <c r="C2400" s="217" t="s">
        <v>6570</v>
      </c>
      <c r="D2400" s="218"/>
      <c r="E2400" s="218" t="s">
        <v>6571</v>
      </c>
      <c r="F2400" s="219"/>
      <c r="G2400" s="219">
        <v>59</v>
      </c>
    </row>
    <row r="2401" spans="1:7">
      <c r="A2401" s="216">
        <v>2431</v>
      </c>
      <c r="B2401" s="207" t="s">
        <v>6572</v>
      </c>
      <c r="C2401" s="217" t="s">
        <v>6573</v>
      </c>
      <c r="D2401" s="218"/>
      <c r="E2401" s="218" t="s">
        <v>6574</v>
      </c>
      <c r="F2401" s="219"/>
      <c r="G2401" s="219">
        <v>55</v>
      </c>
    </row>
    <row r="2402" spans="1:7">
      <c r="A2402" s="216">
        <v>2432</v>
      </c>
      <c r="B2402" s="207" t="s">
        <v>6575</v>
      </c>
      <c r="C2402" s="217" t="s">
        <v>6576</v>
      </c>
      <c r="D2402" s="218"/>
      <c r="E2402" s="218" t="s">
        <v>6577</v>
      </c>
      <c r="F2402" s="219"/>
      <c r="G2402" s="219">
        <v>55</v>
      </c>
    </row>
    <row r="2403" spans="1:7">
      <c r="A2403" s="216">
        <v>2433</v>
      </c>
      <c r="B2403" s="207" t="s">
        <v>6578</v>
      </c>
      <c r="C2403" s="217" t="s">
        <v>6579</v>
      </c>
      <c r="D2403" s="218"/>
      <c r="E2403" s="218" t="s">
        <v>6580</v>
      </c>
      <c r="F2403" s="219"/>
      <c r="G2403" s="219">
        <v>59</v>
      </c>
    </row>
    <row r="2404" spans="1:7">
      <c r="A2404" s="216">
        <v>2434</v>
      </c>
      <c r="B2404" s="207" t="s">
        <v>6581</v>
      </c>
      <c r="C2404" s="217" t="s">
        <v>6582</v>
      </c>
      <c r="D2404" s="218"/>
      <c r="E2404" s="218" t="s">
        <v>6583</v>
      </c>
      <c r="F2404" s="219"/>
      <c r="G2404" s="219">
        <v>55</v>
      </c>
    </row>
    <row r="2405" spans="1:7">
      <c r="A2405" s="216">
        <v>2435</v>
      </c>
      <c r="B2405" s="207" t="s">
        <v>6584</v>
      </c>
      <c r="C2405" s="217" t="s">
        <v>6585</v>
      </c>
      <c r="D2405" s="218"/>
      <c r="E2405" s="218" t="s">
        <v>6586</v>
      </c>
      <c r="F2405" s="219"/>
      <c r="G2405" s="219">
        <v>48</v>
      </c>
    </row>
    <row r="2406" spans="1:7">
      <c r="A2406" s="216">
        <v>2436</v>
      </c>
      <c r="B2406" s="207" t="s">
        <v>6587</v>
      </c>
      <c r="C2406" s="217" t="s">
        <v>6588</v>
      </c>
      <c r="D2406" s="218"/>
      <c r="E2406" s="218" t="s">
        <v>6589</v>
      </c>
      <c r="F2406" s="219"/>
      <c r="G2406" s="219">
        <v>55</v>
      </c>
    </row>
    <row r="2407" spans="1:7">
      <c r="A2407" s="216">
        <v>2437</v>
      </c>
      <c r="B2407" s="207" t="s">
        <v>6590</v>
      </c>
      <c r="C2407" s="217" t="s">
        <v>6591</v>
      </c>
      <c r="D2407" s="218"/>
      <c r="E2407" s="218" t="s">
        <v>6592</v>
      </c>
      <c r="F2407" s="219"/>
      <c r="G2407" s="219">
        <v>18</v>
      </c>
    </row>
    <row r="2408" spans="1:7">
      <c r="A2408" s="216">
        <v>2438</v>
      </c>
      <c r="B2408" s="207" t="s">
        <v>6593</v>
      </c>
      <c r="C2408" s="217" t="s">
        <v>6594</v>
      </c>
      <c r="D2408" s="218"/>
      <c r="E2408" s="218" t="s">
        <v>6595</v>
      </c>
      <c r="F2408" s="219"/>
      <c r="G2408" s="219">
        <v>91</v>
      </c>
    </row>
    <row r="2409" spans="1:7" ht="22.5" customHeight="1">
      <c r="A2409" s="216">
        <v>2439</v>
      </c>
      <c r="B2409" s="207" t="s">
        <v>6596</v>
      </c>
      <c r="C2409" s="218" t="s">
        <v>6597</v>
      </c>
      <c r="D2409" s="218" t="s">
        <v>6598</v>
      </c>
      <c r="E2409" s="218"/>
      <c r="F2409" s="219">
        <v>117</v>
      </c>
      <c r="G2409" s="219">
        <v>117</v>
      </c>
    </row>
    <row r="2410" spans="1:7">
      <c r="A2410" s="216">
        <v>2441</v>
      </c>
      <c r="B2410" s="207" t="s">
        <v>6599</v>
      </c>
      <c r="C2410" s="217" t="s">
        <v>6600</v>
      </c>
      <c r="D2410" s="218"/>
      <c r="E2410" s="218" t="s">
        <v>6601</v>
      </c>
      <c r="F2410" s="219"/>
      <c r="G2410" s="219">
        <v>91</v>
      </c>
    </row>
    <row r="2411" spans="1:7">
      <c r="A2411" s="216">
        <v>2442</v>
      </c>
      <c r="B2411" s="207" t="s">
        <v>6602</v>
      </c>
      <c r="C2411" s="217" t="s">
        <v>6603</v>
      </c>
      <c r="D2411" s="218"/>
      <c r="E2411" s="218" t="s">
        <v>6604</v>
      </c>
      <c r="F2411" s="219"/>
      <c r="G2411" s="219">
        <v>48</v>
      </c>
    </row>
    <row r="2412" spans="1:7">
      <c r="A2412" s="216">
        <v>2443</v>
      </c>
      <c r="B2412" s="207" t="s">
        <v>6605</v>
      </c>
      <c r="C2412" s="217" t="s">
        <v>6606</v>
      </c>
      <c r="D2412" s="218"/>
      <c r="E2412" s="218" t="s">
        <v>6607</v>
      </c>
      <c r="F2412" s="219"/>
      <c r="G2412" s="219">
        <v>20</v>
      </c>
    </row>
    <row r="2413" spans="1:7">
      <c r="A2413" s="216">
        <v>2444</v>
      </c>
      <c r="B2413" s="207" t="s">
        <v>6608</v>
      </c>
      <c r="C2413" s="217" t="s">
        <v>6609</v>
      </c>
      <c r="D2413" s="218"/>
      <c r="E2413" s="218" t="s">
        <v>6610</v>
      </c>
      <c r="F2413" s="219"/>
      <c r="G2413" s="219" t="s">
        <v>380</v>
      </c>
    </row>
    <row r="2414" spans="1:7">
      <c r="A2414" s="216">
        <v>2445</v>
      </c>
      <c r="B2414" s="207" t="s">
        <v>6611</v>
      </c>
      <c r="C2414" s="217" t="s">
        <v>6612</v>
      </c>
      <c r="D2414" s="218"/>
      <c r="E2414" s="218" t="s">
        <v>6613</v>
      </c>
      <c r="F2414" s="219"/>
      <c r="G2414" s="219">
        <v>18</v>
      </c>
    </row>
    <row r="2415" spans="1:7">
      <c r="A2415" s="216">
        <v>2446</v>
      </c>
      <c r="B2415" s="207" t="s">
        <v>8651</v>
      </c>
      <c r="C2415" s="217" t="s">
        <v>6614</v>
      </c>
      <c r="D2415" s="218"/>
      <c r="E2415" s="218" t="s">
        <v>6615</v>
      </c>
      <c r="F2415" s="219"/>
      <c r="G2415" s="219" t="s">
        <v>381</v>
      </c>
    </row>
    <row r="2416" spans="1:7">
      <c r="A2416" s="216">
        <v>2447</v>
      </c>
      <c r="B2416" s="207" t="s">
        <v>6616</v>
      </c>
      <c r="C2416" s="217" t="s">
        <v>6617</v>
      </c>
      <c r="D2416" s="218"/>
      <c r="E2416" s="218" t="s">
        <v>6618</v>
      </c>
      <c r="F2416" s="219"/>
      <c r="G2416" s="219" t="s">
        <v>381</v>
      </c>
    </row>
    <row r="2417" spans="1:7">
      <c r="A2417" s="216">
        <v>2448</v>
      </c>
      <c r="B2417" s="207" t="s">
        <v>8652</v>
      </c>
      <c r="C2417" s="217" t="s">
        <v>6619</v>
      </c>
      <c r="D2417" s="218"/>
      <c r="E2417" s="218" t="s">
        <v>6620</v>
      </c>
      <c r="F2417" s="219"/>
      <c r="G2417" s="219">
        <v>20</v>
      </c>
    </row>
    <row r="2418" spans="1:7">
      <c r="A2418" s="216">
        <v>2449</v>
      </c>
      <c r="B2418" s="207" t="s">
        <v>6621</v>
      </c>
      <c r="C2418" s="218" t="s">
        <v>6622</v>
      </c>
      <c r="D2418" s="218"/>
      <c r="E2418" s="218"/>
      <c r="F2418" s="219" t="s">
        <v>379</v>
      </c>
      <c r="G2418" s="219" t="s">
        <v>381</v>
      </c>
    </row>
    <row r="2419" spans="1:7">
      <c r="A2419" s="216">
        <v>2450</v>
      </c>
      <c r="B2419" s="217" t="s">
        <v>8653</v>
      </c>
      <c r="C2419" s="218" t="s">
        <v>6623</v>
      </c>
      <c r="D2419" s="218"/>
      <c r="E2419" s="218"/>
      <c r="F2419" s="219"/>
      <c r="G2419" s="219"/>
    </row>
    <row r="2420" spans="1:7" ht="22.5" customHeight="1">
      <c r="A2420" s="216">
        <v>2451</v>
      </c>
      <c r="B2420" s="207" t="s">
        <v>6624</v>
      </c>
      <c r="C2420" s="217" t="s">
        <v>6625</v>
      </c>
      <c r="D2420" s="218"/>
      <c r="E2420" s="218" t="s">
        <v>6626</v>
      </c>
      <c r="F2420" s="219"/>
      <c r="G2420" s="219" t="s">
        <v>381</v>
      </c>
    </row>
    <row r="2421" spans="1:7" ht="21" customHeight="1">
      <c r="A2421" s="216">
        <v>2452</v>
      </c>
      <c r="B2421" s="207" t="s">
        <v>6627</v>
      </c>
      <c r="C2421" s="217" t="s">
        <v>6628</v>
      </c>
      <c r="D2421" s="218"/>
      <c r="E2421" s="218" t="s">
        <v>6629</v>
      </c>
      <c r="F2421" s="219"/>
      <c r="G2421" s="219" t="s">
        <v>381</v>
      </c>
    </row>
    <row r="2422" spans="1:7" ht="21" customHeight="1">
      <c r="A2422" s="216">
        <v>2453</v>
      </c>
      <c r="B2422" s="207" t="s">
        <v>6630</v>
      </c>
      <c r="C2422" s="217" t="s">
        <v>6631</v>
      </c>
      <c r="D2422" s="218"/>
      <c r="E2422" s="218" t="s">
        <v>6632</v>
      </c>
      <c r="F2422" s="219"/>
      <c r="G2422" s="219" t="s">
        <v>381</v>
      </c>
    </row>
    <row r="2423" spans="1:7">
      <c r="A2423" s="216">
        <v>2454</v>
      </c>
      <c r="B2423" s="207" t="s">
        <v>6633</v>
      </c>
      <c r="C2423" s="217" t="s">
        <v>6634</v>
      </c>
      <c r="D2423" s="218"/>
      <c r="E2423" s="218" t="s">
        <v>6635</v>
      </c>
      <c r="F2423" s="219"/>
      <c r="G2423" s="219">
        <v>20</v>
      </c>
    </row>
    <row r="2424" spans="1:7">
      <c r="A2424" s="216">
        <v>2455</v>
      </c>
      <c r="B2424" s="207" t="s">
        <v>6636</v>
      </c>
      <c r="C2424" s="217" t="s">
        <v>6637</v>
      </c>
      <c r="D2424" s="218"/>
      <c r="E2424" s="218" t="s">
        <v>6638</v>
      </c>
      <c r="F2424" s="219"/>
      <c r="G2424" s="219">
        <v>20</v>
      </c>
    </row>
    <row r="2425" spans="1:7">
      <c r="A2425" s="216">
        <v>2456</v>
      </c>
      <c r="B2425" s="207" t="s">
        <v>8654</v>
      </c>
      <c r="C2425" s="218" t="s">
        <v>6639</v>
      </c>
      <c r="D2425" s="218"/>
      <c r="E2425" s="218"/>
      <c r="F2425" s="219">
        <v>114</v>
      </c>
      <c r="G2425" s="219">
        <v>114</v>
      </c>
    </row>
    <row r="2426" spans="1:7">
      <c r="A2426" s="216">
        <v>2457</v>
      </c>
      <c r="B2426" s="207" t="s">
        <v>6640</v>
      </c>
      <c r="C2426" s="218" t="s">
        <v>6641</v>
      </c>
      <c r="D2426" s="218"/>
      <c r="E2426" s="218"/>
      <c r="F2426" s="219">
        <v>102</v>
      </c>
      <c r="G2426" s="219">
        <v>102</v>
      </c>
    </row>
    <row r="2427" spans="1:7" ht="21" customHeight="1">
      <c r="A2427" s="216">
        <v>2458</v>
      </c>
      <c r="B2427" s="207" t="s">
        <v>6642</v>
      </c>
      <c r="C2427" s="218" t="s">
        <v>6643</v>
      </c>
      <c r="D2427" s="218"/>
      <c r="E2427" s="218"/>
      <c r="F2427" s="219">
        <v>102</v>
      </c>
      <c r="G2427" s="219">
        <v>102</v>
      </c>
    </row>
    <row r="2428" spans="1:7">
      <c r="A2428" s="216">
        <v>2459</v>
      </c>
      <c r="B2428" s="207" t="s">
        <v>6644</v>
      </c>
      <c r="C2428" s="217" t="s">
        <v>6645</v>
      </c>
      <c r="D2428" s="218"/>
      <c r="E2428" s="218" t="s">
        <v>6646</v>
      </c>
      <c r="F2428" s="219"/>
      <c r="G2428" s="219">
        <v>102</v>
      </c>
    </row>
    <row r="2429" spans="1:7" ht="21" customHeight="1">
      <c r="A2429" s="216">
        <v>2460</v>
      </c>
      <c r="B2429" s="207" t="s">
        <v>8655</v>
      </c>
      <c r="C2429" s="218" t="s">
        <v>6647</v>
      </c>
      <c r="D2429" s="218"/>
      <c r="E2429" s="218"/>
      <c r="F2429" s="219">
        <v>117</v>
      </c>
      <c r="G2429" s="219">
        <v>117</v>
      </c>
    </row>
    <row r="2430" spans="1:7">
      <c r="A2430" s="216">
        <v>2461</v>
      </c>
      <c r="B2430" s="217" t="s">
        <v>8656</v>
      </c>
      <c r="C2430" s="218" t="s">
        <v>6648</v>
      </c>
      <c r="D2430" s="218"/>
      <c r="E2430" s="218"/>
      <c r="F2430" s="219"/>
      <c r="G2430" s="219"/>
    </row>
    <row r="2431" spans="1:7" ht="21" customHeight="1">
      <c r="A2431" s="216">
        <v>2462</v>
      </c>
      <c r="B2431" s="207" t="s">
        <v>6649</v>
      </c>
      <c r="C2431" s="218" t="s">
        <v>6650</v>
      </c>
      <c r="D2431" s="218"/>
      <c r="E2431" s="218"/>
      <c r="F2431" s="219">
        <v>117</v>
      </c>
      <c r="G2431" s="219">
        <v>117</v>
      </c>
    </row>
    <row r="2432" spans="1:7">
      <c r="A2432" s="216">
        <v>2463</v>
      </c>
      <c r="B2432" s="207" t="s">
        <v>6651</v>
      </c>
      <c r="C2432" s="217" t="s">
        <v>6652</v>
      </c>
      <c r="D2432" s="218" t="s">
        <v>994</v>
      </c>
      <c r="E2432" s="218" t="s">
        <v>6653</v>
      </c>
      <c r="F2432" s="219"/>
      <c r="G2432" s="219" t="s">
        <v>389</v>
      </c>
    </row>
    <row r="2433" spans="1:7">
      <c r="A2433" s="216">
        <v>2464</v>
      </c>
      <c r="B2433" s="207" t="s">
        <v>6654</v>
      </c>
      <c r="C2433" s="217" t="s">
        <v>6655</v>
      </c>
      <c r="D2433" s="218"/>
      <c r="E2433" s="218" t="s">
        <v>591</v>
      </c>
      <c r="F2433" s="219"/>
      <c r="G2433" s="219">
        <v>45</v>
      </c>
    </row>
    <row r="2434" spans="1:7">
      <c r="A2434" s="216">
        <v>2465</v>
      </c>
      <c r="B2434" s="207" t="s">
        <v>6656</v>
      </c>
      <c r="C2434" s="217" t="s">
        <v>6657</v>
      </c>
      <c r="D2434" s="218"/>
      <c r="E2434" s="218" t="s">
        <v>6658</v>
      </c>
      <c r="F2434" s="219"/>
      <c r="G2434" s="219">
        <v>102</v>
      </c>
    </row>
    <row r="2435" spans="1:7">
      <c r="A2435" s="216">
        <v>2466</v>
      </c>
      <c r="B2435" s="207" t="s">
        <v>6659</v>
      </c>
      <c r="C2435" s="217" t="s">
        <v>6660</v>
      </c>
      <c r="D2435" s="218"/>
      <c r="E2435" s="218" t="s">
        <v>6661</v>
      </c>
      <c r="F2435" s="219"/>
      <c r="G2435" s="219">
        <v>78</v>
      </c>
    </row>
    <row r="2436" spans="1:7">
      <c r="A2436" s="216">
        <v>2467</v>
      </c>
      <c r="B2436" s="207" t="s">
        <v>6662</v>
      </c>
      <c r="C2436" s="218" t="s">
        <v>6663</v>
      </c>
      <c r="D2436" s="218"/>
      <c r="E2436" s="218"/>
      <c r="F2436" s="219">
        <v>60</v>
      </c>
      <c r="G2436" s="219">
        <v>60</v>
      </c>
    </row>
    <row r="2437" spans="1:7">
      <c r="A2437" s="216">
        <v>2468</v>
      </c>
      <c r="B2437" s="207" t="s">
        <v>6664</v>
      </c>
      <c r="C2437" s="218" t="s">
        <v>6665</v>
      </c>
      <c r="D2437" s="218"/>
      <c r="E2437" s="218"/>
      <c r="F2437" s="216" t="s">
        <v>105</v>
      </c>
      <c r="G2437" s="216" t="s">
        <v>105</v>
      </c>
    </row>
    <row r="2438" spans="1:7" ht="22.5" customHeight="1">
      <c r="A2438" s="216">
        <v>2469</v>
      </c>
      <c r="B2438" s="207" t="s">
        <v>6666</v>
      </c>
      <c r="C2438" s="217" t="s">
        <v>6667</v>
      </c>
      <c r="D2438" s="218"/>
      <c r="E2438" s="218" t="s">
        <v>6668</v>
      </c>
      <c r="F2438" s="219"/>
      <c r="G2438" s="216" t="s">
        <v>105</v>
      </c>
    </row>
    <row r="2439" spans="1:7" ht="22.5" customHeight="1">
      <c r="A2439" s="216">
        <v>2470</v>
      </c>
      <c r="B2439" s="207" t="s">
        <v>8657</v>
      </c>
      <c r="C2439" s="220" t="s">
        <v>6669</v>
      </c>
      <c r="D2439" s="220"/>
      <c r="E2439" s="222"/>
      <c r="F2439" s="216" t="s">
        <v>105</v>
      </c>
      <c r="G2439" s="216" t="s">
        <v>105</v>
      </c>
    </row>
    <row r="2440" spans="1:7" ht="22.5" customHeight="1">
      <c r="A2440" s="216">
        <v>2471</v>
      </c>
      <c r="B2440" s="207" t="s">
        <v>6670</v>
      </c>
      <c r="C2440" s="217" t="s">
        <v>6671</v>
      </c>
      <c r="D2440" s="218"/>
      <c r="E2440" s="218" t="s">
        <v>6672</v>
      </c>
      <c r="F2440" s="219"/>
      <c r="G2440" s="216">
        <v>114</v>
      </c>
    </row>
    <row r="2441" spans="1:7">
      <c r="A2441" s="216">
        <v>2472</v>
      </c>
      <c r="B2441" s="217" t="s">
        <v>8658</v>
      </c>
      <c r="C2441" s="218" t="s">
        <v>6673</v>
      </c>
      <c r="D2441" s="218"/>
      <c r="E2441" s="218"/>
      <c r="F2441" s="219"/>
      <c r="G2441" s="219"/>
    </row>
    <row r="2442" spans="1:7">
      <c r="A2442" s="216">
        <v>2473</v>
      </c>
      <c r="B2442" s="207" t="s">
        <v>8659</v>
      </c>
      <c r="C2442" s="218" t="s">
        <v>6674</v>
      </c>
      <c r="D2442" s="218"/>
      <c r="E2442" s="218"/>
      <c r="F2442" s="219">
        <v>117</v>
      </c>
      <c r="G2442" s="219">
        <v>117</v>
      </c>
    </row>
    <row r="2443" spans="1:7" ht="21" customHeight="1">
      <c r="A2443" s="216">
        <v>2474</v>
      </c>
      <c r="B2443" s="207" t="s">
        <v>6675</v>
      </c>
      <c r="C2443" s="217" t="s">
        <v>6676</v>
      </c>
      <c r="D2443" s="218"/>
      <c r="E2443" s="218" t="s">
        <v>6677</v>
      </c>
      <c r="F2443" s="219"/>
      <c r="G2443" s="219">
        <v>90</v>
      </c>
    </row>
    <row r="2444" spans="1:7">
      <c r="A2444" s="216">
        <v>2475</v>
      </c>
      <c r="B2444" s="207" t="s">
        <v>6678</v>
      </c>
      <c r="C2444" s="217" t="s">
        <v>6679</v>
      </c>
      <c r="D2444" s="218"/>
      <c r="E2444" s="218" t="s">
        <v>6680</v>
      </c>
      <c r="F2444" s="219"/>
      <c r="G2444" s="219">
        <v>78</v>
      </c>
    </row>
    <row r="2445" spans="1:7">
      <c r="A2445" s="216">
        <v>2476</v>
      </c>
      <c r="B2445" s="207" t="s">
        <v>6681</v>
      </c>
      <c r="C2445" s="217" t="s">
        <v>6682</v>
      </c>
      <c r="D2445" s="218"/>
      <c r="E2445" s="218" t="s">
        <v>6683</v>
      </c>
      <c r="F2445" s="219"/>
      <c r="G2445" s="219">
        <v>90</v>
      </c>
    </row>
    <row r="2446" spans="1:7" ht="21" customHeight="1">
      <c r="A2446" s="216">
        <v>2477</v>
      </c>
      <c r="B2446" s="207" t="s">
        <v>6684</v>
      </c>
      <c r="C2446" s="217" t="s">
        <v>6685</v>
      </c>
      <c r="D2446" s="218"/>
      <c r="E2446" s="218" t="s">
        <v>6686</v>
      </c>
      <c r="F2446" s="219"/>
      <c r="G2446" s="219">
        <v>90</v>
      </c>
    </row>
    <row r="2447" spans="1:7" ht="21" customHeight="1">
      <c r="A2447" s="216">
        <v>2478</v>
      </c>
      <c r="B2447" s="207" t="s">
        <v>6687</v>
      </c>
      <c r="C2447" s="217" t="s">
        <v>6688</v>
      </c>
      <c r="D2447" s="218"/>
      <c r="E2447" s="218" t="s">
        <v>6689</v>
      </c>
      <c r="F2447" s="219"/>
      <c r="G2447" s="219">
        <v>90</v>
      </c>
    </row>
    <row r="2448" spans="1:7" ht="21" customHeight="1">
      <c r="A2448" s="216">
        <v>2479</v>
      </c>
      <c r="B2448" s="207" t="s">
        <v>6690</v>
      </c>
      <c r="C2448" s="217" t="s">
        <v>6691</v>
      </c>
      <c r="D2448" s="218"/>
      <c r="E2448" s="218" t="s">
        <v>6692</v>
      </c>
      <c r="F2448" s="219"/>
      <c r="G2448" s="219">
        <v>90</v>
      </c>
    </row>
    <row r="2449" spans="1:7">
      <c r="A2449" s="216">
        <v>2480</v>
      </c>
      <c r="B2449" s="207" t="s">
        <v>6693</v>
      </c>
      <c r="C2449" s="217" t="s">
        <v>6694</v>
      </c>
      <c r="D2449" s="218"/>
      <c r="E2449" s="218" t="s">
        <v>6695</v>
      </c>
      <c r="F2449" s="219"/>
      <c r="G2449" s="219">
        <v>84</v>
      </c>
    </row>
    <row r="2450" spans="1:7" ht="94.5" customHeight="1">
      <c r="A2450" s="216">
        <v>2481</v>
      </c>
      <c r="B2450" s="207" t="s">
        <v>6696</v>
      </c>
      <c r="C2450" s="218" t="s">
        <v>6697</v>
      </c>
      <c r="D2450" s="218" t="s">
        <v>6698</v>
      </c>
      <c r="E2450" s="218"/>
      <c r="F2450" s="219">
        <v>87</v>
      </c>
      <c r="G2450" s="219">
        <v>88</v>
      </c>
    </row>
    <row r="2451" spans="1:7">
      <c r="A2451" s="216">
        <v>2482</v>
      </c>
      <c r="B2451" s="207" t="s">
        <v>6699</v>
      </c>
      <c r="C2451" s="217" t="s">
        <v>6700</v>
      </c>
      <c r="D2451" s="218"/>
      <c r="E2451" s="218" t="s">
        <v>6701</v>
      </c>
      <c r="F2451" s="219"/>
      <c r="G2451" s="219">
        <v>81</v>
      </c>
    </row>
    <row r="2452" spans="1:7">
      <c r="A2452" s="216">
        <v>2483</v>
      </c>
      <c r="B2452" s="207" t="s">
        <v>6702</v>
      </c>
      <c r="C2452" s="217" t="s">
        <v>6703</v>
      </c>
      <c r="D2452" s="218"/>
      <c r="E2452" s="218" t="s">
        <v>6704</v>
      </c>
      <c r="F2452" s="219"/>
      <c r="G2452" s="219">
        <v>81</v>
      </c>
    </row>
    <row r="2453" spans="1:7">
      <c r="A2453" s="216">
        <v>2484</v>
      </c>
      <c r="B2453" s="217" t="s">
        <v>6705</v>
      </c>
      <c r="C2453" s="218" t="s">
        <v>6706</v>
      </c>
      <c r="D2453" s="218"/>
      <c r="E2453" s="218"/>
      <c r="F2453" s="219"/>
      <c r="G2453" s="219"/>
    </row>
    <row r="2454" spans="1:7">
      <c r="A2454" s="216">
        <v>2485</v>
      </c>
      <c r="B2454" s="207" t="s">
        <v>6707</v>
      </c>
      <c r="C2454" s="218" t="s">
        <v>6708</v>
      </c>
      <c r="D2454" s="218"/>
      <c r="E2454" s="218"/>
      <c r="F2454" s="219">
        <v>117</v>
      </c>
      <c r="G2454" s="219">
        <v>117</v>
      </c>
    </row>
    <row r="2455" spans="1:7">
      <c r="A2455" s="216">
        <v>2486</v>
      </c>
      <c r="B2455" s="207" t="s">
        <v>8660</v>
      </c>
      <c r="C2455" s="217" t="s">
        <v>6709</v>
      </c>
      <c r="D2455" s="218"/>
      <c r="E2455" s="218" t="s">
        <v>6710</v>
      </c>
      <c r="F2455" s="219"/>
      <c r="G2455" s="219">
        <v>77</v>
      </c>
    </row>
    <row r="2456" spans="1:7">
      <c r="A2456" s="216">
        <v>2487</v>
      </c>
      <c r="B2456" s="207" t="s">
        <v>6711</v>
      </c>
      <c r="C2456" s="217" t="s">
        <v>6712</v>
      </c>
      <c r="D2456" s="218"/>
      <c r="E2456" s="218" t="s">
        <v>6713</v>
      </c>
      <c r="F2456" s="219"/>
      <c r="G2456" s="219">
        <v>48</v>
      </c>
    </row>
    <row r="2457" spans="1:7">
      <c r="A2457" s="216">
        <v>2488</v>
      </c>
      <c r="B2457" s="217" t="s">
        <v>8661</v>
      </c>
      <c r="C2457" s="218" t="s">
        <v>6714</v>
      </c>
      <c r="D2457" s="218"/>
      <c r="E2457" s="218"/>
      <c r="F2457" s="219"/>
      <c r="G2457" s="219"/>
    </row>
    <row r="2458" spans="1:7">
      <c r="A2458" s="216">
        <v>2489</v>
      </c>
      <c r="B2458" s="217" t="s">
        <v>8662</v>
      </c>
      <c r="C2458" s="217" t="s">
        <v>6715</v>
      </c>
      <c r="D2458" s="218" t="s">
        <v>6289</v>
      </c>
      <c r="E2458" s="218" t="s">
        <v>6716</v>
      </c>
      <c r="F2458" s="219"/>
      <c r="G2458" s="219"/>
    </row>
    <row r="2459" spans="1:7">
      <c r="A2459" s="216">
        <v>2490</v>
      </c>
      <c r="B2459" s="207" t="s">
        <v>8663</v>
      </c>
      <c r="C2459" s="217" t="s">
        <v>6717</v>
      </c>
      <c r="D2459" s="218" t="s">
        <v>6289</v>
      </c>
      <c r="E2459" s="218" t="s">
        <v>6718</v>
      </c>
      <c r="F2459" s="219"/>
      <c r="G2459" s="219">
        <v>109</v>
      </c>
    </row>
    <row r="2460" spans="1:7">
      <c r="A2460" s="216">
        <v>2491</v>
      </c>
      <c r="B2460" s="217" t="s">
        <v>8664</v>
      </c>
      <c r="C2460" s="218" t="s">
        <v>6719</v>
      </c>
      <c r="D2460" s="218"/>
      <c r="E2460" s="218"/>
      <c r="F2460" s="219"/>
      <c r="G2460" s="219"/>
    </row>
    <row r="2461" spans="1:7">
      <c r="A2461" s="216">
        <v>2492</v>
      </c>
      <c r="B2461" s="207" t="s">
        <v>6720</v>
      </c>
      <c r="C2461" s="217" t="s">
        <v>6721</v>
      </c>
      <c r="D2461" s="218"/>
      <c r="E2461" s="218" t="s">
        <v>6722</v>
      </c>
      <c r="F2461" s="219"/>
      <c r="G2461" s="219">
        <v>78</v>
      </c>
    </row>
    <row r="2462" spans="1:7">
      <c r="A2462" s="216">
        <v>2493</v>
      </c>
      <c r="B2462" s="207" t="s">
        <v>6723</v>
      </c>
      <c r="C2462" s="217" t="s">
        <v>6724</v>
      </c>
      <c r="D2462" s="218"/>
      <c r="E2462" s="218" t="s">
        <v>6725</v>
      </c>
      <c r="F2462" s="219"/>
      <c r="G2462" s="219">
        <v>91</v>
      </c>
    </row>
    <row r="2463" spans="1:7" ht="21" customHeight="1">
      <c r="A2463" s="216">
        <v>2494</v>
      </c>
      <c r="B2463" s="207" t="s">
        <v>6726</v>
      </c>
      <c r="C2463" s="217" t="s">
        <v>6727</v>
      </c>
      <c r="D2463" s="218"/>
      <c r="E2463" s="218" t="s">
        <v>6728</v>
      </c>
      <c r="F2463" s="219"/>
      <c r="G2463" s="219">
        <v>91</v>
      </c>
    </row>
    <row r="2464" spans="1:7" ht="43">
      <c r="A2464" s="216">
        <v>2495</v>
      </c>
      <c r="B2464" s="207" t="s">
        <v>6729</v>
      </c>
      <c r="C2464" s="218" t="s">
        <v>6730</v>
      </c>
      <c r="D2464" s="218" t="s">
        <v>6731</v>
      </c>
      <c r="E2464" s="217"/>
      <c r="F2464" s="219">
        <v>91</v>
      </c>
      <c r="G2464" s="219">
        <v>91</v>
      </c>
    </row>
    <row r="2465" spans="1:7">
      <c r="A2465" s="216">
        <v>2496</v>
      </c>
      <c r="B2465" s="207" t="s">
        <v>6732</v>
      </c>
      <c r="C2465" s="218" t="s">
        <v>6733</v>
      </c>
      <c r="D2465" s="217"/>
      <c r="E2465" s="217"/>
      <c r="F2465" s="219">
        <v>117</v>
      </c>
      <c r="G2465" s="219">
        <v>117</v>
      </c>
    </row>
    <row r="2466" spans="1:7">
      <c r="A2466" s="216">
        <v>2497</v>
      </c>
      <c r="B2466" s="207" t="s">
        <v>6734</v>
      </c>
      <c r="C2466" s="217" t="s">
        <v>6735</v>
      </c>
      <c r="D2466" s="218"/>
      <c r="E2466" s="218" t="s">
        <v>6736</v>
      </c>
      <c r="F2466" s="219"/>
      <c r="G2466" s="219">
        <v>90</v>
      </c>
    </row>
    <row r="2467" spans="1:7">
      <c r="A2467" s="216">
        <v>2498</v>
      </c>
      <c r="B2467" s="207" t="s">
        <v>6737</v>
      </c>
      <c r="C2467" s="217" t="s">
        <v>6738</v>
      </c>
      <c r="D2467" s="218"/>
      <c r="E2467" s="218" t="s">
        <v>6739</v>
      </c>
      <c r="F2467" s="219"/>
      <c r="G2467" s="219">
        <v>90</v>
      </c>
    </row>
    <row r="2468" spans="1:7">
      <c r="A2468" s="216">
        <v>2499</v>
      </c>
      <c r="B2468" s="207" t="s">
        <v>6740</v>
      </c>
      <c r="C2468" s="217" t="s">
        <v>6741</v>
      </c>
      <c r="D2468" s="218"/>
      <c r="E2468" s="218" t="s">
        <v>6742</v>
      </c>
      <c r="F2468" s="219"/>
      <c r="G2468" s="219">
        <v>90</v>
      </c>
    </row>
    <row r="2469" spans="1:7">
      <c r="A2469" s="216">
        <v>2500</v>
      </c>
      <c r="B2469" s="207" t="s">
        <v>6743</v>
      </c>
      <c r="C2469" s="217" t="s">
        <v>6744</v>
      </c>
      <c r="D2469" s="218"/>
      <c r="E2469" s="218" t="s">
        <v>6745</v>
      </c>
      <c r="F2469" s="219"/>
      <c r="G2469" s="219">
        <v>91</v>
      </c>
    </row>
    <row r="2470" spans="1:7" ht="43">
      <c r="A2470" s="216">
        <v>2501</v>
      </c>
      <c r="B2470" s="207" t="s">
        <v>6746</v>
      </c>
      <c r="C2470" s="218" t="s">
        <v>6747</v>
      </c>
      <c r="D2470" s="218" t="s">
        <v>6748</v>
      </c>
      <c r="E2470" s="217"/>
      <c r="F2470" s="219">
        <v>60</v>
      </c>
      <c r="G2470" s="219">
        <v>60</v>
      </c>
    </row>
    <row r="2471" spans="1:7">
      <c r="A2471" s="216">
        <v>2502</v>
      </c>
      <c r="B2471" s="207" t="s">
        <v>6749</v>
      </c>
      <c r="C2471" s="217" t="s">
        <v>6750</v>
      </c>
      <c r="D2471" s="218"/>
      <c r="E2471" s="218" t="s">
        <v>6751</v>
      </c>
      <c r="F2471" s="219"/>
      <c r="G2471" s="219">
        <v>60</v>
      </c>
    </row>
    <row r="2472" spans="1:7">
      <c r="A2472" s="216">
        <v>2503</v>
      </c>
      <c r="B2472" s="207" t="s">
        <v>6752</v>
      </c>
      <c r="C2472" s="217" t="s">
        <v>6753</v>
      </c>
      <c r="D2472" s="218"/>
      <c r="E2472" s="218" t="s">
        <v>6754</v>
      </c>
      <c r="F2472" s="219"/>
      <c r="G2472" s="219">
        <v>77</v>
      </c>
    </row>
    <row r="2473" spans="1:7">
      <c r="A2473" s="216">
        <v>2504</v>
      </c>
      <c r="B2473" s="207" t="s">
        <v>6755</v>
      </c>
      <c r="C2473" s="218" t="s">
        <v>6756</v>
      </c>
      <c r="D2473" s="218" t="s">
        <v>6757</v>
      </c>
      <c r="E2473" s="217"/>
      <c r="F2473" s="219">
        <v>91</v>
      </c>
      <c r="G2473" s="219">
        <v>91</v>
      </c>
    </row>
    <row r="2474" spans="1:7">
      <c r="A2474" s="216">
        <v>2505</v>
      </c>
      <c r="B2474" s="207" t="s">
        <v>6758</v>
      </c>
      <c r="C2474" s="217" t="s">
        <v>6759</v>
      </c>
      <c r="D2474" s="218"/>
      <c r="E2474" s="218" t="s">
        <v>6760</v>
      </c>
      <c r="F2474" s="219"/>
      <c r="G2474" s="219">
        <v>117</v>
      </c>
    </row>
    <row r="2475" spans="1:7">
      <c r="A2475" s="216">
        <v>2506</v>
      </c>
      <c r="B2475" s="207" t="s">
        <v>6761</v>
      </c>
      <c r="C2475" s="217" t="s">
        <v>6762</v>
      </c>
      <c r="D2475" s="218"/>
      <c r="E2475" s="218" t="s">
        <v>6763</v>
      </c>
      <c r="F2475" s="219"/>
      <c r="G2475" s="219">
        <v>60</v>
      </c>
    </row>
    <row r="2476" spans="1:7">
      <c r="A2476" s="216">
        <v>2507</v>
      </c>
      <c r="B2476" s="207" t="s">
        <v>6764</v>
      </c>
      <c r="C2476" s="217" t="s">
        <v>6765</v>
      </c>
      <c r="D2476" s="218"/>
      <c r="E2476" s="218" t="s">
        <v>6766</v>
      </c>
      <c r="F2476" s="219"/>
      <c r="G2476" s="219">
        <v>91</v>
      </c>
    </row>
    <row r="2477" spans="1:7">
      <c r="A2477" s="216">
        <v>2508</v>
      </c>
      <c r="B2477" s="207" t="s">
        <v>6767</v>
      </c>
      <c r="C2477" s="218" t="s">
        <v>6768</v>
      </c>
      <c r="D2477" s="217"/>
      <c r="E2477" s="217"/>
      <c r="F2477" s="219">
        <v>111</v>
      </c>
      <c r="G2477" s="219" t="s">
        <v>54</v>
      </c>
    </row>
    <row r="2478" spans="1:7">
      <c r="A2478" s="216">
        <v>2509</v>
      </c>
      <c r="B2478" s="207" t="s">
        <v>6769</v>
      </c>
      <c r="C2478" s="217" t="s">
        <v>6770</v>
      </c>
      <c r="D2478" s="218"/>
      <c r="E2478" s="218" t="s">
        <v>6771</v>
      </c>
      <c r="F2478" s="219"/>
      <c r="G2478" s="219">
        <v>91</v>
      </c>
    </row>
    <row r="2479" spans="1:7">
      <c r="A2479" s="216">
        <v>2510</v>
      </c>
      <c r="B2479" s="207" t="s">
        <v>6772</v>
      </c>
      <c r="C2479" s="217" t="s">
        <v>6773</v>
      </c>
      <c r="D2479" s="218"/>
      <c r="E2479" s="218" t="s">
        <v>6774</v>
      </c>
      <c r="F2479" s="219"/>
      <c r="G2479" s="219">
        <v>54</v>
      </c>
    </row>
    <row r="2480" spans="1:7" ht="21" customHeight="1">
      <c r="A2480" s="216">
        <v>2511</v>
      </c>
      <c r="B2480" s="207" t="s">
        <v>6775</v>
      </c>
      <c r="C2480" s="217" t="s">
        <v>6776</v>
      </c>
      <c r="D2480" s="218"/>
      <c r="E2480" s="218" t="s">
        <v>6777</v>
      </c>
      <c r="F2480" s="219"/>
      <c r="G2480" s="219">
        <v>59</v>
      </c>
    </row>
    <row r="2481" spans="1:7">
      <c r="A2481" s="216">
        <v>2512</v>
      </c>
      <c r="B2481" s="207" t="s">
        <v>6778</v>
      </c>
      <c r="C2481" s="217" t="s">
        <v>6779</v>
      </c>
      <c r="D2481" s="218"/>
      <c r="E2481" s="218" t="s">
        <v>6780</v>
      </c>
      <c r="F2481" s="219"/>
      <c r="G2481" s="219">
        <v>59</v>
      </c>
    </row>
    <row r="2482" spans="1:7">
      <c r="A2482" s="216">
        <v>2513</v>
      </c>
      <c r="B2482" s="207" t="s">
        <v>6781</v>
      </c>
      <c r="C2482" s="217" t="s">
        <v>6782</v>
      </c>
      <c r="D2482" s="218"/>
      <c r="E2482" s="218" t="s">
        <v>6783</v>
      </c>
      <c r="F2482" s="219"/>
      <c r="G2482" s="219">
        <v>91</v>
      </c>
    </row>
    <row r="2483" spans="1:7">
      <c r="A2483" s="216">
        <v>2514</v>
      </c>
      <c r="B2483" s="207" t="s">
        <v>6784</v>
      </c>
      <c r="C2483" s="218" t="s">
        <v>6785</v>
      </c>
      <c r="D2483" s="217"/>
      <c r="E2483" s="217"/>
      <c r="F2483" s="219">
        <v>60</v>
      </c>
      <c r="G2483" s="219">
        <v>60</v>
      </c>
    </row>
    <row r="2484" spans="1:7">
      <c r="A2484" s="216">
        <v>2515</v>
      </c>
      <c r="B2484" s="217" t="s">
        <v>8665</v>
      </c>
      <c r="C2484" s="218" t="s">
        <v>6786</v>
      </c>
      <c r="D2484" s="218"/>
      <c r="E2484" s="218"/>
      <c r="F2484" s="219"/>
      <c r="G2484" s="219"/>
    </row>
    <row r="2485" spans="1:7">
      <c r="A2485" s="216">
        <v>2516</v>
      </c>
      <c r="B2485" s="207" t="s">
        <v>6787</v>
      </c>
      <c r="C2485" s="217" t="s">
        <v>6788</v>
      </c>
      <c r="D2485" s="218" t="s">
        <v>4213</v>
      </c>
      <c r="E2485" s="218" t="s">
        <v>6789</v>
      </c>
      <c r="F2485" s="219"/>
      <c r="G2485" s="219">
        <v>113</v>
      </c>
    </row>
    <row r="2486" spans="1:7">
      <c r="A2486" s="216">
        <v>2517</v>
      </c>
      <c r="B2486" s="217" t="s">
        <v>6790</v>
      </c>
      <c r="C2486" s="218" t="s">
        <v>6791</v>
      </c>
      <c r="D2486" s="218"/>
      <c r="E2486" s="218"/>
      <c r="F2486" s="219"/>
      <c r="G2486" s="219"/>
    </row>
    <row r="2487" spans="1:7">
      <c r="A2487" s="216">
        <v>2518</v>
      </c>
      <c r="B2487" s="207" t="s">
        <v>6792</v>
      </c>
      <c r="C2487" s="217" t="s">
        <v>6793</v>
      </c>
      <c r="D2487" s="218"/>
      <c r="E2487" s="218" t="s">
        <v>6794</v>
      </c>
      <c r="F2487" s="219"/>
      <c r="G2487" s="219">
        <v>84</v>
      </c>
    </row>
    <row r="2488" spans="1:7" ht="21" customHeight="1">
      <c r="A2488" s="216">
        <v>2519</v>
      </c>
      <c r="B2488" s="217" t="s">
        <v>8666</v>
      </c>
      <c r="C2488" s="218" t="s">
        <v>6795</v>
      </c>
      <c r="D2488" s="218"/>
      <c r="E2488" s="218"/>
      <c r="F2488" s="219"/>
      <c r="G2488" s="219"/>
    </row>
    <row r="2489" spans="1:7" ht="21" customHeight="1">
      <c r="A2489" s="216">
        <v>2520</v>
      </c>
      <c r="B2489" s="207" t="s">
        <v>8667</v>
      </c>
      <c r="C2489" s="218" t="s">
        <v>6796</v>
      </c>
      <c r="D2489" s="218"/>
      <c r="E2489" s="218"/>
      <c r="F2489" s="219">
        <v>111</v>
      </c>
      <c r="G2489" s="219" t="s">
        <v>54</v>
      </c>
    </row>
    <row r="2490" spans="1:7">
      <c r="A2490" s="216">
        <v>2521</v>
      </c>
      <c r="B2490" s="207" t="s">
        <v>6797</v>
      </c>
      <c r="C2490" s="217" t="s">
        <v>6798</v>
      </c>
      <c r="D2490" s="218"/>
      <c r="E2490" s="218" t="s">
        <v>6799</v>
      </c>
      <c r="F2490" s="219"/>
      <c r="G2490" s="219">
        <v>18</v>
      </c>
    </row>
    <row r="2491" spans="1:7">
      <c r="A2491" s="216">
        <v>2522</v>
      </c>
      <c r="B2491" s="207" t="s">
        <v>8668</v>
      </c>
      <c r="C2491" s="218" t="s">
        <v>6800</v>
      </c>
      <c r="D2491" s="218"/>
      <c r="E2491" s="218"/>
      <c r="F2491" s="219">
        <v>91</v>
      </c>
      <c r="G2491" s="219">
        <v>91</v>
      </c>
    </row>
    <row r="2492" spans="1:7">
      <c r="A2492" s="216">
        <v>2523</v>
      </c>
      <c r="B2492" s="217" t="s">
        <v>8669</v>
      </c>
      <c r="C2492" s="218" t="s">
        <v>6801</v>
      </c>
      <c r="D2492" s="218"/>
      <c r="E2492" s="218"/>
      <c r="F2492" s="219"/>
      <c r="G2492" s="219"/>
    </row>
    <row r="2493" spans="1:7">
      <c r="A2493" s="216">
        <v>2524</v>
      </c>
      <c r="B2493" s="207" t="s">
        <v>6802</v>
      </c>
      <c r="C2493" s="217" t="s">
        <v>6803</v>
      </c>
      <c r="D2493" s="218"/>
      <c r="E2493" s="218" t="s">
        <v>6804</v>
      </c>
      <c r="F2493" s="219"/>
      <c r="G2493" s="219">
        <v>55</v>
      </c>
    </row>
    <row r="2494" spans="1:7">
      <c r="A2494" s="216">
        <v>2525</v>
      </c>
      <c r="B2494" s="207" t="s">
        <v>6805</v>
      </c>
      <c r="C2494" s="218" t="s">
        <v>6806</v>
      </c>
      <c r="D2494" s="218"/>
      <c r="E2494" s="218"/>
      <c r="F2494" s="219">
        <v>117</v>
      </c>
      <c r="G2494" s="219">
        <v>117</v>
      </c>
    </row>
    <row r="2495" spans="1:7">
      <c r="A2495" s="216">
        <v>2526</v>
      </c>
      <c r="B2495" s="207" t="s">
        <v>6807</v>
      </c>
      <c r="C2495" s="217" t="s">
        <v>6808</v>
      </c>
      <c r="D2495" s="218"/>
      <c r="E2495" s="218" t="s">
        <v>6809</v>
      </c>
      <c r="F2495" s="219"/>
      <c r="G2495" s="219">
        <v>114</v>
      </c>
    </row>
    <row r="2496" spans="1:7">
      <c r="A2496" s="216">
        <v>2527</v>
      </c>
      <c r="B2496" s="207" t="s">
        <v>6810</v>
      </c>
      <c r="C2496" s="217" t="s">
        <v>6811</v>
      </c>
      <c r="D2496" s="218"/>
      <c r="E2496" s="218" t="s">
        <v>6812</v>
      </c>
      <c r="F2496" s="219"/>
      <c r="G2496" s="219">
        <v>47</v>
      </c>
    </row>
    <row r="2497" spans="1:7">
      <c r="A2497" s="216">
        <v>2528</v>
      </c>
      <c r="B2497" s="207" t="s">
        <v>6813</v>
      </c>
      <c r="C2497" s="217" t="s">
        <v>6814</v>
      </c>
      <c r="D2497" s="218"/>
      <c r="E2497" s="218" t="s">
        <v>6815</v>
      </c>
      <c r="F2497" s="219"/>
      <c r="G2497" s="219">
        <v>60</v>
      </c>
    </row>
    <row r="2498" spans="1:7">
      <c r="A2498" s="216">
        <v>2529</v>
      </c>
      <c r="B2498" s="207" t="s">
        <v>6816</v>
      </c>
      <c r="C2498" s="218" t="s">
        <v>6817</v>
      </c>
      <c r="D2498" s="218" t="s">
        <v>6818</v>
      </c>
      <c r="E2498" s="218"/>
      <c r="F2498" s="219">
        <v>60</v>
      </c>
      <c r="G2498" s="219">
        <v>60</v>
      </c>
    </row>
    <row r="2499" spans="1:7">
      <c r="A2499" s="216">
        <v>2530</v>
      </c>
      <c r="B2499" s="207" t="s">
        <v>6819</v>
      </c>
      <c r="C2499" s="217" t="s">
        <v>6820</v>
      </c>
      <c r="D2499" s="218" t="s">
        <v>6821</v>
      </c>
      <c r="E2499" s="218" t="s">
        <v>6822</v>
      </c>
      <c r="F2499" s="219"/>
      <c r="G2499" s="219">
        <v>60</v>
      </c>
    </row>
    <row r="2500" spans="1:7" ht="21" customHeight="1">
      <c r="A2500" s="216">
        <v>2531</v>
      </c>
      <c r="B2500" s="207" t="s">
        <v>6823</v>
      </c>
      <c r="C2500" s="217" t="s">
        <v>6824</v>
      </c>
      <c r="D2500" s="218"/>
      <c r="E2500" s="218" t="s">
        <v>6825</v>
      </c>
      <c r="F2500" s="219"/>
      <c r="G2500" s="219">
        <v>18</v>
      </c>
    </row>
    <row r="2501" spans="1:7">
      <c r="A2501" s="216">
        <v>2532</v>
      </c>
      <c r="B2501" s="207" t="s">
        <v>6826</v>
      </c>
      <c r="C2501" s="217" t="s">
        <v>6827</v>
      </c>
      <c r="D2501" s="218"/>
      <c r="E2501" s="218" t="s">
        <v>6828</v>
      </c>
      <c r="F2501" s="219"/>
      <c r="G2501" s="219" t="s">
        <v>380</v>
      </c>
    </row>
    <row r="2502" spans="1:7">
      <c r="A2502" s="216">
        <v>2533</v>
      </c>
      <c r="B2502" s="207" t="s">
        <v>6829</v>
      </c>
      <c r="C2502" s="217" t="s">
        <v>6830</v>
      </c>
      <c r="D2502" s="218"/>
      <c r="E2502" s="218" t="s">
        <v>6831</v>
      </c>
      <c r="F2502" s="219"/>
      <c r="G2502" s="219" t="s">
        <v>380</v>
      </c>
    </row>
    <row r="2503" spans="1:7">
      <c r="A2503" s="216">
        <v>2534</v>
      </c>
      <c r="B2503" s="207" t="s">
        <v>6832</v>
      </c>
      <c r="C2503" s="217" t="s">
        <v>6833</v>
      </c>
      <c r="D2503" s="218"/>
      <c r="E2503" s="218" t="s">
        <v>6834</v>
      </c>
      <c r="F2503" s="219"/>
      <c r="G2503" s="219">
        <v>90</v>
      </c>
    </row>
    <row r="2504" spans="1:7">
      <c r="A2504" s="216">
        <v>2536</v>
      </c>
      <c r="B2504" s="217" t="s">
        <v>8670</v>
      </c>
      <c r="C2504" s="218" t="s">
        <v>6835</v>
      </c>
      <c r="D2504" s="218"/>
      <c r="E2504" s="218"/>
      <c r="F2504" s="219"/>
      <c r="G2504" s="219"/>
    </row>
    <row r="2505" spans="1:7">
      <c r="A2505" s="216">
        <v>2537</v>
      </c>
      <c r="B2505" s="217" t="s">
        <v>8671</v>
      </c>
      <c r="C2505" s="218" t="s">
        <v>6836</v>
      </c>
      <c r="D2505" s="218"/>
      <c r="E2505" s="218"/>
      <c r="F2505" s="219"/>
      <c r="G2505" s="219"/>
    </row>
    <row r="2506" spans="1:7">
      <c r="A2506" s="216">
        <v>2538</v>
      </c>
      <c r="B2506" s="207" t="s">
        <v>6837</v>
      </c>
      <c r="C2506" s="217" t="s">
        <v>6838</v>
      </c>
      <c r="D2506" s="218"/>
      <c r="E2506" s="218" t="s">
        <v>6839</v>
      </c>
      <c r="F2506" s="219"/>
      <c r="G2506" s="219">
        <v>54</v>
      </c>
    </row>
    <row r="2507" spans="1:7">
      <c r="A2507" s="216">
        <v>2540</v>
      </c>
      <c r="B2507" s="207" t="s">
        <v>8672</v>
      </c>
      <c r="C2507" s="217" t="s">
        <v>6840</v>
      </c>
      <c r="D2507" s="218"/>
      <c r="E2507" s="218" t="s">
        <v>6841</v>
      </c>
      <c r="F2507" s="219"/>
      <c r="G2507" s="219">
        <v>18</v>
      </c>
    </row>
    <row r="2508" spans="1:7">
      <c r="A2508" s="216">
        <v>2541</v>
      </c>
      <c r="B2508" s="207" t="s">
        <v>6842</v>
      </c>
      <c r="C2508" s="217" t="s">
        <v>6843</v>
      </c>
      <c r="D2508" s="218"/>
      <c r="E2508" s="218" t="s">
        <v>6844</v>
      </c>
      <c r="F2508" s="219"/>
      <c r="G2508" s="219">
        <v>48</v>
      </c>
    </row>
    <row r="2509" spans="1:7">
      <c r="A2509" s="216">
        <v>2542</v>
      </c>
      <c r="B2509" s="207" t="s">
        <v>6845</v>
      </c>
      <c r="C2509" s="217" t="s">
        <v>6846</v>
      </c>
      <c r="D2509" s="218"/>
      <c r="E2509" s="218" t="s">
        <v>6847</v>
      </c>
      <c r="F2509" s="219"/>
      <c r="G2509" s="219">
        <v>81</v>
      </c>
    </row>
    <row r="2510" spans="1:7">
      <c r="A2510" s="216">
        <v>2543</v>
      </c>
      <c r="B2510" s="207" t="s">
        <v>6848</v>
      </c>
      <c r="C2510" s="217" t="s">
        <v>6849</v>
      </c>
      <c r="D2510" s="218"/>
      <c r="E2510" s="218" t="s">
        <v>6850</v>
      </c>
      <c r="F2510" s="219"/>
      <c r="G2510" s="219">
        <v>59</v>
      </c>
    </row>
    <row r="2511" spans="1:7">
      <c r="A2511" s="216">
        <v>2544</v>
      </c>
      <c r="B2511" s="207" t="s">
        <v>6851</v>
      </c>
      <c r="C2511" s="217" t="s">
        <v>6852</v>
      </c>
      <c r="D2511" s="218"/>
      <c r="E2511" s="218" t="s">
        <v>6853</v>
      </c>
      <c r="F2511" s="219"/>
      <c r="G2511" s="219">
        <v>59</v>
      </c>
    </row>
    <row r="2512" spans="1:7">
      <c r="A2512" s="216">
        <v>2545</v>
      </c>
      <c r="B2512" s="207" t="s">
        <v>6854</v>
      </c>
      <c r="C2512" s="217" t="s">
        <v>6855</v>
      </c>
      <c r="D2512" s="218"/>
      <c r="E2512" s="218" t="s">
        <v>6856</v>
      </c>
      <c r="F2512" s="219"/>
      <c r="G2512" s="219">
        <v>54</v>
      </c>
    </row>
    <row r="2513" spans="1:7" ht="86">
      <c r="A2513" s="216">
        <v>2546</v>
      </c>
      <c r="B2513" s="207" t="s">
        <v>6857</v>
      </c>
      <c r="C2513" s="218" t="s">
        <v>6858</v>
      </c>
      <c r="D2513" s="218" t="s">
        <v>6859</v>
      </c>
      <c r="E2513" s="218"/>
      <c r="F2513" s="219">
        <v>56</v>
      </c>
      <c r="G2513" s="219" t="s">
        <v>923</v>
      </c>
    </row>
    <row r="2514" spans="1:7">
      <c r="A2514" s="216">
        <v>2547</v>
      </c>
      <c r="B2514" s="207" t="s">
        <v>6857</v>
      </c>
      <c r="C2514" s="218" t="s">
        <v>6860</v>
      </c>
      <c r="D2514" s="218" t="s">
        <v>6861</v>
      </c>
      <c r="E2514" s="218"/>
      <c r="F2514" s="219" t="s">
        <v>29</v>
      </c>
      <c r="G2514" s="219" t="s">
        <v>29</v>
      </c>
    </row>
    <row r="2515" spans="1:7">
      <c r="A2515" s="216">
        <v>2548</v>
      </c>
      <c r="B2515" s="207" t="s">
        <v>6862</v>
      </c>
      <c r="C2515" s="217" t="s">
        <v>6863</v>
      </c>
      <c r="D2515" s="218"/>
      <c r="E2515" s="218" t="s">
        <v>3836</v>
      </c>
      <c r="F2515" s="219"/>
      <c r="G2515" s="219">
        <v>48</v>
      </c>
    </row>
    <row r="2516" spans="1:7">
      <c r="A2516" s="216">
        <v>2549</v>
      </c>
      <c r="B2516" s="207" t="s">
        <v>6864</v>
      </c>
      <c r="C2516" s="217" t="s">
        <v>6865</v>
      </c>
      <c r="D2516" s="218"/>
      <c r="E2516" s="218" t="s">
        <v>5824</v>
      </c>
      <c r="F2516" s="219"/>
      <c r="G2516" s="219">
        <v>54</v>
      </c>
    </row>
    <row r="2517" spans="1:7">
      <c r="A2517" s="216">
        <v>2550</v>
      </c>
      <c r="B2517" s="207" t="s">
        <v>6866</v>
      </c>
      <c r="C2517" s="217" t="s">
        <v>6867</v>
      </c>
      <c r="D2517" s="218"/>
      <c r="E2517" s="218" t="s">
        <v>6868</v>
      </c>
      <c r="F2517" s="219"/>
      <c r="G2517" s="219">
        <v>47</v>
      </c>
    </row>
    <row r="2518" spans="1:7">
      <c r="A2518" s="216">
        <v>2551</v>
      </c>
      <c r="B2518" s="207" t="s">
        <v>6869</v>
      </c>
      <c r="C2518" s="217" t="s">
        <v>6870</v>
      </c>
      <c r="D2518" s="218"/>
      <c r="E2518" s="218" t="s">
        <v>6871</v>
      </c>
      <c r="F2518" s="219"/>
      <c r="G2518" s="219">
        <v>59</v>
      </c>
    </row>
    <row r="2519" spans="1:7">
      <c r="A2519" s="216">
        <v>2552</v>
      </c>
      <c r="B2519" s="207" t="s">
        <v>6872</v>
      </c>
      <c r="C2519" s="217" t="s">
        <v>6873</v>
      </c>
      <c r="D2519" s="218"/>
      <c r="E2519" s="218" t="s">
        <v>6874</v>
      </c>
      <c r="F2519" s="219"/>
      <c r="G2519" s="219">
        <v>59</v>
      </c>
    </row>
    <row r="2520" spans="1:7">
      <c r="A2520" s="216">
        <v>2553</v>
      </c>
      <c r="B2520" s="207" t="s">
        <v>6875</v>
      </c>
      <c r="C2520" s="217" t="s">
        <v>6876</v>
      </c>
      <c r="D2520" s="218"/>
      <c r="E2520" s="218" t="s">
        <v>6877</v>
      </c>
      <c r="F2520" s="219"/>
      <c r="G2520" s="219">
        <v>46</v>
      </c>
    </row>
    <row r="2521" spans="1:7">
      <c r="A2521" s="216">
        <v>2554</v>
      </c>
      <c r="B2521" s="207" t="s">
        <v>8673</v>
      </c>
      <c r="C2521" s="217" t="s">
        <v>6878</v>
      </c>
      <c r="D2521" s="218"/>
      <c r="E2521" s="218" t="s">
        <v>6879</v>
      </c>
      <c r="F2521" s="219"/>
      <c r="G2521" s="219">
        <v>77</v>
      </c>
    </row>
    <row r="2522" spans="1:7">
      <c r="A2522" s="216">
        <v>2555</v>
      </c>
      <c r="B2522" s="207" t="s">
        <v>6880</v>
      </c>
      <c r="C2522" s="217" t="s">
        <v>6881</v>
      </c>
      <c r="D2522" s="218" t="s">
        <v>921</v>
      </c>
      <c r="E2522" s="218" t="s">
        <v>6882</v>
      </c>
      <c r="F2522" s="219">
        <v>56</v>
      </c>
      <c r="G2522" s="219" t="s">
        <v>923</v>
      </c>
    </row>
    <row r="2523" spans="1:7">
      <c r="A2523" s="216">
        <v>2556</v>
      </c>
      <c r="B2523" s="207" t="s">
        <v>6883</v>
      </c>
      <c r="C2523" s="217" t="s">
        <v>6884</v>
      </c>
      <c r="D2523" s="218"/>
      <c r="E2523" s="218" t="s">
        <v>6885</v>
      </c>
      <c r="F2523" s="219"/>
      <c r="G2523" s="219">
        <v>46</v>
      </c>
    </row>
    <row r="2524" spans="1:7">
      <c r="A2524" s="216">
        <v>2557</v>
      </c>
      <c r="B2524" s="207" t="s">
        <v>6886</v>
      </c>
      <c r="C2524" s="217" t="s">
        <v>6887</v>
      </c>
      <c r="D2524" s="218"/>
      <c r="E2524" s="218" t="s">
        <v>6888</v>
      </c>
      <c r="F2524" s="219"/>
      <c r="G2524" s="219">
        <v>59</v>
      </c>
    </row>
    <row r="2525" spans="1:7">
      <c r="A2525" s="216">
        <v>2558</v>
      </c>
      <c r="B2525" s="207" t="s">
        <v>6889</v>
      </c>
      <c r="C2525" s="217" t="s">
        <v>6890</v>
      </c>
      <c r="D2525" s="218"/>
      <c r="E2525" s="218" t="s">
        <v>6891</v>
      </c>
      <c r="F2525" s="219"/>
      <c r="G2525" s="219">
        <v>59</v>
      </c>
    </row>
    <row r="2526" spans="1:7">
      <c r="A2526" s="216">
        <v>2559</v>
      </c>
      <c r="B2526" s="207" t="s">
        <v>6892</v>
      </c>
      <c r="C2526" s="217" t="s">
        <v>6893</v>
      </c>
      <c r="D2526" s="218"/>
      <c r="E2526" s="218" t="s">
        <v>6894</v>
      </c>
      <c r="F2526" s="219"/>
      <c r="G2526" s="219">
        <v>46</v>
      </c>
    </row>
    <row r="2527" spans="1:7">
      <c r="A2527" s="216">
        <v>2560</v>
      </c>
      <c r="B2527" s="207" t="s">
        <v>6895</v>
      </c>
      <c r="C2527" s="218" t="s">
        <v>6896</v>
      </c>
      <c r="D2527" s="218"/>
      <c r="E2527" s="218"/>
      <c r="F2527" s="219">
        <v>60</v>
      </c>
      <c r="G2527" s="219">
        <v>60</v>
      </c>
    </row>
    <row r="2528" spans="1:7">
      <c r="A2528" s="216">
        <v>2561</v>
      </c>
      <c r="B2528" s="207" t="s">
        <v>8674</v>
      </c>
      <c r="C2528" s="217" t="s">
        <v>6897</v>
      </c>
      <c r="D2528" s="218"/>
      <c r="E2528" s="218" t="s">
        <v>6898</v>
      </c>
      <c r="F2528" s="219"/>
      <c r="G2528" s="219">
        <v>77</v>
      </c>
    </row>
    <row r="2529" spans="1:7">
      <c r="A2529" s="216">
        <v>2562</v>
      </c>
      <c r="B2529" s="207" t="s">
        <v>6899</v>
      </c>
      <c r="C2529" s="217" t="s">
        <v>6900</v>
      </c>
      <c r="D2529" s="218"/>
      <c r="E2529" s="218" t="s">
        <v>6901</v>
      </c>
      <c r="F2529" s="219"/>
      <c r="G2529" s="219">
        <v>55</v>
      </c>
    </row>
    <row r="2530" spans="1:7" ht="21" customHeight="1">
      <c r="A2530" s="216">
        <v>2563</v>
      </c>
      <c r="B2530" s="207" t="s">
        <v>6902</v>
      </c>
      <c r="C2530" s="218" t="s">
        <v>6903</v>
      </c>
      <c r="D2530" s="218"/>
      <c r="E2530" s="218"/>
      <c r="F2530" s="219">
        <v>117</v>
      </c>
      <c r="G2530" s="219">
        <v>117</v>
      </c>
    </row>
    <row r="2531" spans="1:7">
      <c r="A2531" s="216">
        <v>2564</v>
      </c>
      <c r="B2531" s="207" t="s">
        <v>6904</v>
      </c>
      <c r="C2531" s="217" t="s">
        <v>6905</v>
      </c>
      <c r="D2531" s="218"/>
      <c r="E2531" s="218" t="s">
        <v>6906</v>
      </c>
      <c r="F2531" s="219"/>
      <c r="G2531" s="219">
        <v>59</v>
      </c>
    </row>
    <row r="2532" spans="1:7">
      <c r="A2532" s="216">
        <v>2565</v>
      </c>
      <c r="B2532" s="207" t="s">
        <v>6907</v>
      </c>
      <c r="C2532" s="217" t="s">
        <v>6908</v>
      </c>
      <c r="D2532" s="218"/>
      <c r="E2532" s="218" t="s">
        <v>6909</v>
      </c>
      <c r="F2532" s="219"/>
      <c r="G2532" s="219">
        <v>84</v>
      </c>
    </row>
    <row r="2533" spans="1:7">
      <c r="A2533" s="216">
        <v>2566</v>
      </c>
      <c r="B2533" s="207" t="s">
        <v>6910</v>
      </c>
      <c r="C2533" s="217" t="s">
        <v>6911</v>
      </c>
      <c r="D2533" s="218"/>
      <c r="E2533" s="218" t="s">
        <v>6912</v>
      </c>
      <c r="F2533" s="219"/>
      <c r="G2533" s="219">
        <v>59</v>
      </c>
    </row>
    <row r="2534" spans="1:7">
      <c r="A2534" s="216">
        <v>2567</v>
      </c>
      <c r="B2534" s="207" t="s">
        <v>6913</v>
      </c>
      <c r="C2534" s="217" t="s">
        <v>6914</v>
      </c>
      <c r="D2534" s="218"/>
      <c r="E2534" s="218" t="s">
        <v>6915</v>
      </c>
      <c r="F2534" s="219"/>
      <c r="G2534" s="219">
        <v>59</v>
      </c>
    </row>
    <row r="2535" spans="1:7">
      <c r="A2535" s="216">
        <v>2568</v>
      </c>
      <c r="B2535" s="207" t="s">
        <v>6916</v>
      </c>
      <c r="C2535" s="217" t="s">
        <v>6917</v>
      </c>
      <c r="D2535" s="218"/>
      <c r="E2535" s="218" t="s">
        <v>6918</v>
      </c>
      <c r="F2535" s="219"/>
      <c r="G2535" s="219">
        <v>59</v>
      </c>
    </row>
    <row r="2536" spans="1:7">
      <c r="A2536" s="216">
        <v>2569</v>
      </c>
      <c r="B2536" s="207" t="s">
        <v>6919</v>
      </c>
      <c r="C2536" s="217" t="s">
        <v>6920</v>
      </c>
      <c r="D2536" s="218"/>
      <c r="E2536" s="218" t="s">
        <v>6921</v>
      </c>
      <c r="F2536" s="219"/>
      <c r="G2536" s="219">
        <v>59</v>
      </c>
    </row>
    <row r="2537" spans="1:7">
      <c r="A2537" s="216">
        <v>2570</v>
      </c>
      <c r="B2537" s="207" t="s">
        <v>6922</v>
      </c>
      <c r="C2537" s="217" t="s">
        <v>6923</v>
      </c>
      <c r="D2537" s="218"/>
      <c r="E2537" s="218" t="s">
        <v>6924</v>
      </c>
      <c r="F2537" s="219"/>
      <c r="G2537" s="219">
        <v>54</v>
      </c>
    </row>
    <row r="2538" spans="1:7">
      <c r="A2538" s="216">
        <v>2571</v>
      </c>
      <c r="B2538" s="207" t="s">
        <v>6925</v>
      </c>
      <c r="C2538" s="217" t="s">
        <v>6926</v>
      </c>
      <c r="D2538" s="218"/>
      <c r="E2538" s="218" t="s">
        <v>6927</v>
      </c>
      <c r="F2538" s="219"/>
      <c r="G2538" s="219">
        <v>59</v>
      </c>
    </row>
    <row r="2539" spans="1:7" ht="21" customHeight="1">
      <c r="A2539" s="216">
        <v>2572</v>
      </c>
      <c r="B2539" s="207" t="s">
        <v>6928</v>
      </c>
      <c r="C2539" s="217" t="s">
        <v>6929</v>
      </c>
      <c r="D2539" s="218"/>
      <c r="E2539" s="218" t="s">
        <v>6930</v>
      </c>
      <c r="F2539" s="219"/>
      <c r="G2539" s="219">
        <v>59</v>
      </c>
    </row>
    <row r="2540" spans="1:7" ht="21" customHeight="1">
      <c r="A2540" s="216">
        <v>2573</v>
      </c>
      <c r="B2540" s="207" t="s">
        <v>6931</v>
      </c>
      <c r="C2540" s="217" t="s">
        <v>6932</v>
      </c>
      <c r="D2540" s="218"/>
      <c r="E2540" s="218" t="s">
        <v>4786</v>
      </c>
      <c r="F2540" s="219"/>
      <c r="G2540" s="219">
        <v>59</v>
      </c>
    </row>
    <row r="2541" spans="1:7">
      <c r="A2541" s="216">
        <v>2574</v>
      </c>
      <c r="B2541" s="207" t="s">
        <v>6933</v>
      </c>
      <c r="C2541" s="217" t="s">
        <v>6934</v>
      </c>
      <c r="D2541" s="218"/>
      <c r="E2541" s="218" t="s">
        <v>6935</v>
      </c>
      <c r="F2541" s="219"/>
      <c r="G2541" s="219">
        <v>81</v>
      </c>
    </row>
    <row r="2542" spans="1:7">
      <c r="A2542" s="216">
        <v>2575</v>
      </c>
      <c r="B2542" s="207" t="s">
        <v>8675</v>
      </c>
      <c r="C2542" s="217" t="s">
        <v>6936</v>
      </c>
      <c r="D2542" s="218"/>
      <c r="E2542" s="218" t="s">
        <v>6937</v>
      </c>
      <c r="F2542" s="219"/>
      <c r="G2542" s="219">
        <v>54</v>
      </c>
    </row>
    <row r="2543" spans="1:7" ht="21" customHeight="1">
      <c r="A2543" s="216">
        <v>2576</v>
      </c>
      <c r="B2543" s="207" t="s">
        <v>6938</v>
      </c>
      <c r="C2543" s="217" t="s">
        <v>6939</v>
      </c>
      <c r="D2543" s="218"/>
      <c r="E2543" s="218" t="s">
        <v>6940</v>
      </c>
      <c r="F2543" s="219"/>
      <c r="G2543" s="219">
        <v>18</v>
      </c>
    </row>
    <row r="2544" spans="1:7">
      <c r="A2544" s="216">
        <v>2577</v>
      </c>
      <c r="B2544" s="207" t="s">
        <v>6941</v>
      </c>
      <c r="C2544" s="217" t="s">
        <v>6942</v>
      </c>
      <c r="D2544" s="218"/>
      <c r="E2544" s="218" t="s">
        <v>6943</v>
      </c>
      <c r="F2544" s="219"/>
      <c r="G2544" s="219" t="s">
        <v>380</v>
      </c>
    </row>
    <row r="2545" spans="1:7">
      <c r="A2545" s="216">
        <v>2578</v>
      </c>
      <c r="B2545" s="207" t="s">
        <v>6944</v>
      </c>
      <c r="C2545" s="217" t="s">
        <v>6945</v>
      </c>
      <c r="D2545" s="218"/>
      <c r="E2545" s="218" t="s">
        <v>6946</v>
      </c>
      <c r="F2545" s="219"/>
      <c r="G2545" s="219">
        <v>114</v>
      </c>
    </row>
    <row r="2546" spans="1:7">
      <c r="A2546" s="216">
        <v>2579</v>
      </c>
      <c r="B2546" s="207" t="s">
        <v>6947</v>
      </c>
      <c r="C2546" s="217" t="s">
        <v>6948</v>
      </c>
      <c r="D2546" s="218"/>
      <c r="E2546" s="218" t="s">
        <v>6949</v>
      </c>
      <c r="F2546" s="219"/>
      <c r="G2546" s="219">
        <v>114</v>
      </c>
    </row>
    <row r="2547" spans="1:7">
      <c r="A2547" s="216">
        <v>2580</v>
      </c>
      <c r="B2547" s="207" t="s">
        <v>6950</v>
      </c>
      <c r="C2547" s="217" t="s">
        <v>6951</v>
      </c>
      <c r="D2547" s="218"/>
      <c r="E2547" s="218" t="s">
        <v>6952</v>
      </c>
      <c r="F2547" s="219"/>
      <c r="G2547" s="219" t="s">
        <v>380</v>
      </c>
    </row>
    <row r="2548" spans="1:7">
      <c r="A2548" s="216">
        <v>2581</v>
      </c>
      <c r="B2548" s="207" t="s">
        <v>6950</v>
      </c>
      <c r="C2548" s="217" t="s">
        <v>6953</v>
      </c>
      <c r="D2548" s="218"/>
      <c r="E2548" s="218" t="s">
        <v>6954</v>
      </c>
      <c r="F2548" s="219"/>
      <c r="G2548" s="219" t="s">
        <v>380</v>
      </c>
    </row>
    <row r="2549" spans="1:7">
      <c r="A2549" s="216">
        <v>2582</v>
      </c>
      <c r="B2549" s="217" t="s">
        <v>6955</v>
      </c>
      <c r="C2549" s="218" t="s">
        <v>6956</v>
      </c>
      <c r="D2549" s="218"/>
      <c r="E2549" s="218"/>
      <c r="F2549" s="219"/>
      <c r="G2549" s="219"/>
    </row>
    <row r="2550" spans="1:7">
      <c r="A2550" s="216">
        <v>2583</v>
      </c>
      <c r="B2550" s="217" t="s">
        <v>8676</v>
      </c>
      <c r="C2550" s="218" t="s">
        <v>6957</v>
      </c>
      <c r="D2550" s="218"/>
      <c r="E2550" s="218"/>
      <c r="F2550" s="219"/>
      <c r="G2550" s="219"/>
    </row>
    <row r="2551" spans="1:7">
      <c r="A2551" s="216">
        <v>2584</v>
      </c>
      <c r="B2551" s="207" t="s">
        <v>6958</v>
      </c>
      <c r="C2551" s="218" t="s">
        <v>6959</v>
      </c>
      <c r="D2551" s="218"/>
      <c r="E2551" s="218"/>
      <c r="F2551" s="219">
        <v>117</v>
      </c>
      <c r="G2551" s="219">
        <v>117</v>
      </c>
    </row>
    <row r="2552" spans="1:7">
      <c r="A2552" s="216">
        <v>2585</v>
      </c>
      <c r="B2552" s="207" t="s">
        <v>6960</v>
      </c>
      <c r="C2552" s="217" t="s">
        <v>6961</v>
      </c>
      <c r="D2552" s="218"/>
      <c r="E2552" s="218" t="s">
        <v>6962</v>
      </c>
      <c r="F2552" s="219"/>
      <c r="G2552" s="219">
        <v>54</v>
      </c>
    </row>
    <row r="2553" spans="1:7">
      <c r="A2553" s="216">
        <v>2586</v>
      </c>
      <c r="B2553" s="207" t="s">
        <v>8677</v>
      </c>
      <c r="C2553" s="217" t="s">
        <v>6963</v>
      </c>
      <c r="D2553" s="218"/>
      <c r="E2553" s="218" t="s">
        <v>6964</v>
      </c>
      <c r="F2553" s="219"/>
      <c r="G2553" s="219">
        <v>46</v>
      </c>
    </row>
    <row r="2554" spans="1:7">
      <c r="A2554" s="216">
        <v>2587</v>
      </c>
      <c r="B2554" s="207" t="s">
        <v>6965</v>
      </c>
      <c r="C2554" s="217" t="s">
        <v>6966</v>
      </c>
      <c r="D2554" s="218"/>
      <c r="E2554" s="218" t="s">
        <v>6967</v>
      </c>
      <c r="F2554" s="219"/>
      <c r="G2554" s="219">
        <v>78</v>
      </c>
    </row>
    <row r="2555" spans="1:7">
      <c r="A2555" s="216">
        <v>2588</v>
      </c>
      <c r="B2555" s="207" t="s">
        <v>6968</v>
      </c>
      <c r="C2555" s="217" t="s">
        <v>6969</v>
      </c>
      <c r="D2555" s="218"/>
      <c r="E2555" s="218" t="s">
        <v>6970</v>
      </c>
      <c r="F2555" s="219"/>
      <c r="G2555" s="219">
        <v>91</v>
      </c>
    </row>
    <row r="2556" spans="1:7">
      <c r="A2556" s="216">
        <v>2589</v>
      </c>
      <c r="B2556" s="207" t="s">
        <v>6971</v>
      </c>
      <c r="C2556" s="217" t="s">
        <v>6972</v>
      </c>
      <c r="D2556" s="218"/>
      <c r="E2556" s="218" t="s">
        <v>6973</v>
      </c>
      <c r="F2556" s="219"/>
      <c r="G2556" s="219">
        <v>90</v>
      </c>
    </row>
    <row r="2557" spans="1:7">
      <c r="A2557" s="216">
        <v>2590</v>
      </c>
      <c r="B2557" s="207" t="s">
        <v>6974</v>
      </c>
      <c r="C2557" s="218" t="s">
        <v>6975</v>
      </c>
      <c r="D2557" s="218"/>
      <c r="E2557" s="218"/>
      <c r="F2557" s="219">
        <v>91</v>
      </c>
      <c r="G2557" s="219">
        <v>91</v>
      </c>
    </row>
    <row r="2558" spans="1:7" ht="21" customHeight="1">
      <c r="A2558" s="216">
        <v>2591</v>
      </c>
      <c r="B2558" s="207" t="s">
        <v>6976</v>
      </c>
      <c r="C2558" s="217" t="s">
        <v>6977</v>
      </c>
      <c r="D2558" s="218"/>
      <c r="E2558" s="218" t="s">
        <v>6978</v>
      </c>
      <c r="F2558" s="219"/>
      <c r="G2558" s="219" t="s">
        <v>380</v>
      </c>
    </row>
    <row r="2559" spans="1:7" ht="21" customHeight="1">
      <c r="A2559" s="216">
        <v>2592</v>
      </c>
      <c r="B2559" s="207" t="s">
        <v>6979</v>
      </c>
      <c r="C2559" s="217" t="s">
        <v>6980</v>
      </c>
      <c r="D2559" s="218"/>
      <c r="E2559" s="218" t="s">
        <v>6981</v>
      </c>
      <c r="F2559" s="219"/>
      <c r="G2559" s="219">
        <v>78</v>
      </c>
    </row>
    <row r="2560" spans="1:7">
      <c r="A2560" s="216">
        <v>2593</v>
      </c>
      <c r="B2560" s="207" t="s">
        <v>6982</v>
      </c>
      <c r="C2560" s="217" t="s">
        <v>6983</v>
      </c>
      <c r="D2560" s="218"/>
      <c r="E2560" s="218" t="s">
        <v>6984</v>
      </c>
      <c r="F2560" s="219"/>
      <c r="G2560" s="219" t="s">
        <v>380</v>
      </c>
    </row>
    <row r="2561" spans="1:7">
      <c r="A2561" s="216">
        <v>2594</v>
      </c>
      <c r="B2561" s="207" t="s">
        <v>6985</v>
      </c>
      <c r="C2561" s="217" t="s">
        <v>6986</v>
      </c>
      <c r="D2561" s="218"/>
      <c r="E2561" s="218" t="s">
        <v>752</v>
      </c>
      <c r="F2561" s="219"/>
      <c r="G2561" s="219">
        <v>81</v>
      </c>
    </row>
    <row r="2562" spans="1:7">
      <c r="A2562" s="216">
        <v>2596</v>
      </c>
      <c r="B2562" s="207" t="s">
        <v>8678</v>
      </c>
      <c r="C2562" s="217" t="s">
        <v>6987</v>
      </c>
      <c r="D2562" s="218"/>
      <c r="E2562" s="218" t="s">
        <v>6988</v>
      </c>
      <c r="F2562" s="219"/>
      <c r="G2562" s="219">
        <v>46</v>
      </c>
    </row>
    <row r="2563" spans="1:7">
      <c r="A2563" s="216">
        <v>2597</v>
      </c>
      <c r="B2563" s="207" t="s">
        <v>8679</v>
      </c>
      <c r="C2563" s="217" t="s">
        <v>6989</v>
      </c>
      <c r="D2563" s="218"/>
      <c r="E2563" s="218" t="s">
        <v>6990</v>
      </c>
      <c r="F2563" s="219"/>
      <c r="G2563" s="219">
        <v>46</v>
      </c>
    </row>
    <row r="2564" spans="1:7">
      <c r="A2564" s="216">
        <v>2598</v>
      </c>
      <c r="B2564" s="207" t="s">
        <v>6991</v>
      </c>
      <c r="C2564" s="217" t="s">
        <v>6992</v>
      </c>
      <c r="D2564" s="218"/>
      <c r="E2564" s="218" t="s">
        <v>6993</v>
      </c>
      <c r="F2564" s="219"/>
      <c r="G2564" s="219">
        <v>48</v>
      </c>
    </row>
    <row r="2565" spans="1:7">
      <c r="A2565" s="216">
        <v>2599</v>
      </c>
      <c r="B2565" s="207" t="s">
        <v>6994</v>
      </c>
      <c r="C2565" s="218" t="s">
        <v>6995</v>
      </c>
      <c r="D2565" s="218"/>
      <c r="E2565" s="218"/>
      <c r="F2565" s="219">
        <v>117</v>
      </c>
      <c r="G2565" s="219">
        <v>117</v>
      </c>
    </row>
    <row r="2566" spans="1:7">
      <c r="A2566" s="216">
        <v>2600</v>
      </c>
      <c r="B2566" s="207" t="s">
        <v>6996</v>
      </c>
      <c r="C2566" s="217" t="s">
        <v>6997</v>
      </c>
      <c r="D2566" s="218"/>
      <c r="E2566" s="218" t="s">
        <v>6998</v>
      </c>
      <c r="F2566" s="219"/>
      <c r="G2566" s="219">
        <v>46</v>
      </c>
    </row>
    <row r="2567" spans="1:7">
      <c r="A2567" s="216">
        <v>2601</v>
      </c>
      <c r="B2567" s="207" t="s">
        <v>6999</v>
      </c>
      <c r="C2567" s="217" t="s">
        <v>7000</v>
      </c>
      <c r="D2567" s="218"/>
      <c r="E2567" s="218" t="s">
        <v>7001</v>
      </c>
      <c r="F2567" s="219"/>
      <c r="G2567" s="219">
        <v>48</v>
      </c>
    </row>
    <row r="2568" spans="1:7">
      <c r="A2568" s="216">
        <v>2602</v>
      </c>
      <c r="B2568" s="207" t="s">
        <v>7002</v>
      </c>
      <c r="C2568" s="217" t="s">
        <v>7003</v>
      </c>
      <c r="D2568" s="218"/>
      <c r="E2568" s="221" t="s">
        <v>7004</v>
      </c>
      <c r="F2568" s="216"/>
      <c r="G2568" s="219">
        <v>18</v>
      </c>
    </row>
    <row r="2569" spans="1:7">
      <c r="A2569" s="216">
        <v>2603</v>
      </c>
      <c r="B2569" s="207" t="s">
        <v>7005</v>
      </c>
      <c r="C2569" s="217" t="s">
        <v>7006</v>
      </c>
      <c r="D2569" s="218"/>
      <c r="E2569" s="218" t="s">
        <v>7007</v>
      </c>
      <c r="F2569" s="219"/>
      <c r="G2569" s="219">
        <v>114</v>
      </c>
    </row>
    <row r="2570" spans="1:7">
      <c r="A2570" s="216">
        <v>2604</v>
      </c>
      <c r="B2570" s="207" t="s">
        <v>7008</v>
      </c>
      <c r="C2570" s="217" t="s">
        <v>7009</v>
      </c>
      <c r="D2570" s="218"/>
      <c r="E2570" s="218" t="s">
        <v>7010</v>
      </c>
      <c r="F2570" s="219"/>
      <c r="G2570" s="219">
        <v>114</v>
      </c>
    </row>
    <row r="2571" spans="1:7">
      <c r="A2571" s="216">
        <v>2605</v>
      </c>
      <c r="B2571" s="207" t="s">
        <v>7011</v>
      </c>
      <c r="C2571" s="217" t="s">
        <v>7012</v>
      </c>
      <c r="D2571" s="218"/>
      <c r="E2571" s="218" t="s">
        <v>7013</v>
      </c>
      <c r="F2571" s="219"/>
      <c r="G2571" s="219">
        <v>114</v>
      </c>
    </row>
    <row r="2572" spans="1:7">
      <c r="A2572" s="216">
        <v>2606</v>
      </c>
      <c r="B2572" s="207" t="s">
        <v>7014</v>
      </c>
      <c r="C2572" s="217" t="s">
        <v>7015</v>
      </c>
      <c r="D2572" s="218"/>
      <c r="E2572" s="218" t="s">
        <v>7016</v>
      </c>
      <c r="F2572" s="219"/>
      <c r="G2572" s="219">
        <v>114</v>
      </c>
    </row>
    <row r="2573" spans="1:7">
      <c r="A2573" s="216">
        <v>2607</v>
      </c>
      <c r="B2573" s="207" t="s">
        <v>7017</v>
      </c>
      <c r="C2573" s="217" t="s">
        <v>7018</v>
      </c>
      <c r="D2573" s="218"/>
      <c r="E2573" s="218" t="s">
        <v>7019</v>
      </c>
      <c r="F2573" s="219"/>
      <c r="G2573" s="219">
        <v>114</v>
      </c>
    </row>
    <row r="2574" spans="1:7">
      <c r="A2574" s="216">
        <v>2608</v>
      </c>
      <c r="B2574" s="207" t="s">
        <v>7020</v>
      </c>
      <c r="C2574" s="217" t="s">
        <v>7021</v>
      </c>
      <c r="D2574" s="218"/>
      <c r="E2574" s="218" t="s">
        <v>7022</v>
      </c>
      <c r="F2574" s="219"/>
      <c r="G2574" s="219">
        <v>114</v>
      </c>
    </row>
    <row r="2575" spans="1:7">
      <c r="A2575" s="216">
        <v>2609</v>
      </c>
      <c r="B2575" s="207" t="s">
        <v>7023</v>
      </c>
      <c r="C2575" s="218" t="s">
        <v>7024</v>
      </c>
      <c r="D2575" s="218"/>
      <c r="E2575" s="218"/>
      <c r="F2575" s="219">
        <v>114</v>
      </c>
      <c r="G2575" s="219">
        <v>114</v>
      </c>
    </row>
    <row r="2576" spans="1:7">
      <c r="A2576" s="216">
        <v>2610</v>
      </c>
      <c r="B2576" s="207" t="s">
        <v>7025</v>
      </c>
      <c r="C2576" s="217" t="s">
        <v>7026</v>
      </c>
      <c r="D2576" s="218"/>
      <c r="E2576" s="218" t="s">
        <v>7027</v>
      </c>
      <c r="F2576" s="219"/>
      <c r="G2576" s="219">
        <v>114</v>
      </c>
    </row>
    <row r="2577" spans="1:7">
      <c r="A2577" s="216">
        <v>2611</v>
      </c>
      <c r="B2577" s="207" t="s">
        <v>8680</v>
      </c>
      <c r="C2577" s="218" t="s">
        <v>7028</v>
      </c>
      <c r="D2577" s="218"/>
      <c r="E2577" s="218"/>
      <c r="F2577" s="219">
        <v>91</v>
      </c>
      <c r="G2577" s="219">
        <v>91</v>
      </c>
    </row>
    <row r="2578" spans="1:7">
      <c r="A2578" s="216">
        <v>2612</v>
      </c>
      <c r="B2578" s="207" t="s">
        <v>7029</v>
      </c>
      <c r="C2578" s="217" t="s">
        <v>7030</v>
      </c>
      <c r="D2578" s="218"/>
      <c r="E2578" s="218" t="s">
        <v>7031</v>
      </c>
      <c r="F2578" s="219"/>
      <c r="G2578" s="219">
        <v>90</v>
      </c>
    </row>
    <row r="2579" spans="1:7">
      <c r="A2579" s="216">
        <v>2613</v>
      </c>
      <c r="B2579" s="207" t="s">
        <v>7032</v>
      </c>
      <c r="C2579" s="217" t="s">
        <v>7033</v>
      </c>
      <c r="D2579" s="218"/>
      <c r="E2579" s="218" t="s">
        <v>7034</v>
      </c>
      <c r="F2579" s="219"/>
      <c r="G2579" s="219" t="s">
        <v>380</v>
      </c>
    </row>
    <row r="2580" spans="1:7" ht="21" customHeight="1">
      <c r="A2580" s="216">
        <v>2614</v>
      </c>
      <c r="B2580" s="207" t="s">
        <v>7035</v>
      </c>
      <c r="C2580" s="218" t="s">
        <v>7036</v>
      </c>
      <c r="D2580" s="218"/>
      <c r="E2580" s="218"/>
      <c r="F2580" s="219">
        <v>114</v>
      </c>
      <c r="G2580" s="219">
        <v>114</v>
      </c>
    </row>
    <row r="2581" spans="1:7">
      <c r="A2581" s="216">
        <v>2615</v>
      </c>
      <c r="B2581" s="207" t="s">
        <v>8681</v>
      </c>
      <c r="C2581" s="218" t="s">
        <v>7037</v>
      </c>
      <c r="D2581" s="218"/>
      <c r="E2581" s="218"/>
      <c r="F2581" s="219">
        <v>114</v>
      </c>
      <c r="G2581" s="219">
        <v>114</v>
      </c>
    </row>
    <row r="2582" spans="1:7">
      <c r="A2582" s="216">
        <v>2616</v>
      </c>
      <c r="B2582" s="207" t="s">
        <v>7038</v>
      </c>
      <c r="C2582" s="217" t="s">
        <v>7039</v>
      </c>
      <c r="D2582" s="218"/>
      <c r="E2582" s="218" t="s">
        <v>7040</v>
      </c>
      <c r="F2582" s="219"/>
      <c r="G2582" s="219">
        <v>114</v>
      </c>
    </row>
    <row r="2583" spans="1:7">
      <c r="A2583" s="216">
        <v>2617</v>
      </c>
      <c r="B2583" s="207" t="s">
        <v>7041</v>
      </c>
      <c r="C2583" s="217" t="s">
        <v>7042</v>
      </c>
      <c r="D2583" s="218"/>
      <c r="E2583" s="218" t="s">
        <v>7043</v>
      </c>
      <c r="F2583" s="219"/>
      <c r="G2583" s="219">
        <v>114</v>
      </c>
    </row>
    <row r="2584" spans="1:7">
      <c r="A2584" s="216">
        <v>2618</v>
      </c>
      <c r="B2584" s="207" t="s">
        <v>7044</v>
      </c>
      <c r="C2584" s="217" t="s">
        <v>7045</v>
      </c>
      <c r="D2584" s="218"/>
      <c r="E2584" s="218" t="s">
        <v>7046</v>
      </c>
      <c r="F2584" s="219"/>
      <c r="G2584" s="219">
        <v>90</v>
      </c>
    </row>
    <row r="2585" spans="1:7">
      <c r="A2585" s="216">
        <v>2619</v>
      </c>
      <c r="B2585" s="207" t="s">
        <v>7047</v>
      </c>
      <c r="C2585" s="217" t="s">
        <v>7048</v>
      </c>
      <c r="D2585" s="218"/>
      <c r="E2585" s="218" t="s">
        <v>7049</v>
      </c>
      <c r="F2585" s="219"/>
      <c r="G2585" s="219">
        <v>78</v>
      </c>
    </row>
    <row r="2586" spans="1:7">
      <c r="A2586" s="216">
        <v>2620</v>
      </c>
      <c r="B2586" s="207" t="s">
        <v>7050</v>
      </c>
      <c r="C2586" s="217" t="s">
        <v>7051</v>
      </c>
      <c r="D2586" s="218"/>
      <c r="E2586" s="218" t="s">
        <v>7052</v>
      </c>
      <c r="F2586" s="219"/>
      <c r="G2586" s="219">
        <v>78</v>
      </c>
    </row>
    <row r="2587" spans="1:7">
      <c r="A2587" s="216">
        <v>2621</v>
      </c>
      <c r="B2587" s="207" t="s">
        <v>8682</v>
      </c>
      <c r="C2587" s="217" t="s">
        <v>7053</v>
      </c>
      <c r="D2587" s="218"/>
      <c r="E2587" s="218" t="s">
        <v>7054</v>
      </c>
      <c r="F2587" s="219"/>
      <c r="G2587" s="219" t="s">
        <v>380</v>
      </c>
    </row>
    <row r="2588" spans="1:7">
      <c r="A2588" s="216">
        <v>2622</v>
      </c>
      <c r="B2588" s="207" t="s">
        <v>7055</v>
      </c>
      <c r="C2588" s="217" t="s">
        <v>7056</v>
      </c>
      <c r="D2588" s="218"/>
      <c r="E2588" s="218" t="s">
        <v>7057</v>
      </c>
      <c r="F2588" s="219"/>
      <c r="G2588" s="219">
        <v>55</v>
      </c>
    </row>
    <row r="2589" spans="1:7">
      <c r="A2589" s="216">
        <v>2623</v>
      </c>
      <c r="B2589" s="207" t="s">
        <v>7058</v>
      </c>
      <c r="C2589" s="217" t="s">
        <v>7059</v>
      </c>
      <c r="D2589" s="218"/>
      <c r="E2589" s="218" t="s">
        <v>7060</v>
      </c>
      <c r="F2589" s="219"/>
      <c r="G2589" s="219" t="s">
        <v>380</v>
      </c>
    </row>
    <row r="2590" spans="1:7">
      <c r="A2590" s="216">
        <v>2624</v>
      </c>
      <c r="B2590" s="207" t="s">
        <v>8683</v>
      </c>
      <c r="C2590" s="217" t="s">
        <v>7061</v>
      </c>
      <c r="D2590" s="218"/>
      <c r="E2590" s="218" t="s">
        <v>7062</v>
      </c>
      <c r="F2590" s="219"/>
      <c r="G2590" s="219">
        <v>18</v>
      </c>
    </row>
    <row r="2591" spans="1:7">
      <c r="A2591" s="216">
        <v>2625</v>
      </c>
      <c r="B2591" s="207" t="s">
        <v>7063</v>
      </c>
      <c r="C2591" s="217" t="s">
        <v>7064</v>
      </c>
      <c r="D2591" s="218"/>
      <c r="E2591" s="218" t="s">
        <v>7065</v>
      </c>
      <c r="F2591" s="219"/>
      <c r="G2591" s="219">
        <v>78</v>
      </c>
    </row>
    <row r="2592" spans="1:7">
      <c r="A2592" s="216">
        <v>2626</v>
      </c>
      <c r="B2592" s="207" t="s">
        <v>8684</v>
      </c>
      <c r="C2592" s="217" t="s">
        <v>7066</v>
      </c>
      <c r="D2592" s="218"/>
      <c r="E2592" s="218" t="s">
        <v>916</v>
      </c>
      <c r="F2592" s="219"/>
      <c r="G2592" s="219">
        <v>59</v>
      </c>
    </row>
    <row r="2593" spans="1:7">
      <c r="A2593" s="216">
        <v>2627</v>
      </c>
      <c r="B2593" s="207" t="s">
        <v>8685</v>
      </c>
      <c r="C2593" s="217" t="s">
        <v>7067</v>
      </c>
      <c r="D2593" s="218"/>
      <c r="E2593" s="218" t="s">
        <v>7068</v>
      </c>
      <c r="F2593" s="219"/>
      <c r="G2593" s="219">
        <v>114</v>
      </c>
    </row>
    <row r="2594" spans="1:7">
      <c r="A2594" s="216">
        <v>2628</v>
      </c>
      <c r="B2594" s="207" t="s">
        <v>7069</v>
      </c>
      <c r="C2594" s="217" t="s">
        <v>7070</v>
      </c>
      <c r="D2594" s="218"/>
      <c r="E2594" s="218" t="s">
        <v>7071</v>
      </c>
      <c r="F2594" s="219"/>
      <c r="G2594" s="219" t="s">
        <v>380</v>
      </c>
    </row>
    <row r="2595" spans="1:7">
      <c r="A2595" s="216">
        <v>2629</v>
      </c>
      <c r="B2595" s="207" t="s">
        <v>7072</v>
      </c>
      <c r="C2595" s="217" t="s">
        <v>7073</v>
      </c>
      <c r="D2595" s="218"/>
      <c r="E2595" s="218" t="s">
        <v>7074</v>
      </c>
      <c r="F2595" s="219"/>
      <c r="G2595" s="219">
        <v>112</v>
      </c>
    </row>
    <row r="2596" spans="1:7">
      <c r="A2596" s="216">
        <v>2630</v>
      </c>
      <c r="B2596" s="207" t="s">
        <v>7075</v>
      </c>
      <c r="C2596" s="217" t="s">
        <v>7076</v>
      </c>
      <c r="D2596" s="218"/>
      <c r="E2596" s="218" t="s">
        <v>7077</v>
      </c>
      <c r="F2596" s="219"/>
      <c r="G2596" s="219">
        <v>46</v>
      </c>
    </row>
    <row r="2597" spans="1:7">
      <c r="A2597" s="216">
        <v>2631</v>
      </c>
      <c r="B2597" s="207" t="s">
        <v>7078</v>
      </c>
      <c r="C2597" s="217" t="s">
        <v>7079</v>
      </c>
      <c r="D2597" s="218"/>
      <c r="E2597" s="218" t="s">
        <v>7080</v>
      </c>
      <c r="F2597" s="219"/>
      <c r="G2597" s="219" t="s">
        <v>380</v>
      </c>
    </row>
    <row r="2598" spans="1:7">
      <c r="A2598" s="216">
        <v>2632</v>
      </c>
      <c r="B2598" s="207" t="s">
        <v>7081</v>
      </c>
      <c r="C2598" s="217" t="s">
        <v>7082</v>
      </c>
      <c r="D2598" s="218"/>
      <c r="E2598" s="218" t="s">
        <v>7083</v>
      </c>
      <c r="F2598" s="219"/>
      <c r="G2598" s="219">
        <v>84</v>
      </c>
    </row>
    <row r="2599" spans="1:7">
      <c r="A2599" s="216">
        <v>2633</v>
      </c>
      <c r="B2599" s="207" t="s">
        <v>7084</v>
      </c>
      <c r="C2599" s="217" t="s">
        <v>7085</v>
      </c>
      <c r="D2599" s="218"/>
      <c r="E2599" s="218" t="s">
        <v>7086</v>
      </c>
      <c r="F2599" s="219"/>
      <c r="G2599" s="219">
        <v>78</v>
      </c>
    </row>
    <row r="2600" spans="1:7">
      <c r="A2600" s="216">
        <v>2634</v>
      </c>
      <c r="B2600" s="207" t="s">
        <v>7087</v>
      </c>
      <c r="C2600" s="217" t="s">
        <v>7088</v>
      </c>
      <c r="D2600" s="218"/>
      <c r="E2600" s="218" t="s">
        <v>7089</v>
      </c>
      <c r="F2600" s="219"/>
      <c r="G2600" s="219">
        <v>112</v>
      </c>
    </row>
    <row r="2601" spans="1:7">
      <c r="A2601" s="216">
        <v>2635</v>
      </c>
      <c r="B2601" s="207" t="s">
        <v>7090</v>
      </c>
      <c r="C2601" s="217" t="s">
        <v>7091</v>
      </c>
      <c r="D2601" s="218"/>
      <c r="E2601" s="218" t="s">
        <v>7092</v>
      </c>
      <c r="F2601" s="219"/>
      <c r="G2601" s="219">
        <v>81</v>
      </c>
    </row>
    <row r="2602" spans="1:7">
      <c r="A2602" s="216">
        <v>2636</v>
      </c>
      <c r="B2602" s="207" t="s">
        <v>7093</v>
      </c>
      <c r="C2602" s="217" t="s">
        <v>7094</v>
      </c>
      <c r="D2602" s="218"/>
      <c r="E2602" s="218" t="s">
        <v>7095</v>
      </c>
      <c r="F2602" s="219"/>
      <c r="G2602" s="219" t="s">
        <v>380</v>
      </c>
    </row>
    <row r="2603" spans="1:7">
      <c r="A2603" s="216">
        <v>2637</v>
      </c>
      <c r="B2603" s="207" t="s">
        <v>7096</v>
      </c>
      <c r="C2603" s="217" t="s">
        <v>7097</v>
      </c>
      <c r="D2603" s="218"/>
      <c r="E2603" s="218" t="s">
        <v>7098</v>
      </c>
      <c r="F2603" s="219"/>
      <c r="G2603" s="219">
        <v>18</v>
      </c>
    </row>
    <row r="2604" spans="1:7">
      <c r="A2604" s="216">
        <v>2638</v>
      </c>
      <c r="B2604" s="207" t="s">
        <v>7099</v>
      </c>
      <c r="C2604" s="217" t="s">
        <v>7100</v>
      </c>
      <c r="D2604" s="218"/>
      <c r="E2604" s="218" t="s">
        <v>7101</v>
      </c>
      <c r="F2604" s="219"/>
      <c r="G2604" s="219">
        <v>18</v>
      </c>
    </row>
    <row r="2605" spans="1:7">
      <c r="A2605" s="216">
        <v>2639</v>
      </c>
      <c r="B2605" s="207" t="s">
        <v>8686</v>
      </c>
      <c r="C2605" s="217" t="s">
        <v>7102</v>
      </c>
      <c r="D2605" s="218"/>
      <c r="E2605" s="218" t="s">
        <v>7103</v>
      </c>
      <c r="F2605" s="219"/>
      <c r="G2605" s="219">
        <v>114</v>
      </c>
    </row>
    <row r="2606" spans="1:7">
      <c r="A2606" s="216">
        <v>2640</v>
      </c>
      <c r="B2606" s="207" t="s">
        <v>7104</v>
      </c>
      <c r="C2606" s="217" t="s">
        <v>7105</v>
      </c>
      <c r="D2606" s="218"/>
      <c r="E2606" s="218" t="s">
        <v>7106</v>
      </c>
      <c r="F2606" s="219"/>
      <c r="G2606" s="219">
        <v>46</v>
      </c>
    </row>
    <row r="2607" spans="1:7">
      <c r="A2607" s="216">
        <v>2642</v>
      </c>
      <c r="B2607" s="217" t="s">
        <v>8687</v>
      </c>
      <c r="C2607" s="218" t="s">
        <v>7107</v>
      </c>
      <c r="D2607" s="218"/>
      <c r="E2607" s="218"/>
      <c r="F2607" s="219"/>
      <c r="G2607" s="219"/>
    </row>
    <row r="2608" spans="1:7">
      <c r="A2608" s="216">
        <v>2643</v>
      </c>
      <c r="B2608" s="207" t="s">
        <v>8688</v>
      </c>
      <c r="C2608" s="217" t="s">
        <v>7108</v>
      </c>
      <c r="D2608" s="218"/>
      <c r="E2608" s="218" t="s">
        <v>7109</v>
      </c>
      <c r="F2608" s="219"/>
      <c r="G2608" s="219">
        <v>48</v>
      </c>
    </row>
    <row r="2609" spans="1:7">
      <c r="A2609" s="216">
        <v>2644</v>
      </c>
      <c r="B2609" s="207" t="s">
        <v>7110</v>
      </c>
      <c r="C2609" s="218" t="s">
        <v>7111</v>
      </c>
      <c r="D2609" s="218"/>
      <c r="E2609" s="218"/>
      <c r="F2609" s="219">
        <v>114</v>
      </c>
      <c r="G2609" s="219">
        <v>114</v>
      </c>
    </row>
    <row r="2610" spans="1:7" s="225" customFormat="1" ht="22.5" customHeight="1">
      <c r="A2610" s="216">
        <v>2646</v>
      </c>
      <c r="B2610" s="207" t="s">
        <v>8689</v>
      </c>
      <c r="C2610" s="217" t="s">
        <v>7112</v>
      </c>
      <c r="D2610" s="218"/>
      <c r="E2610" s="218" t="s">
        <v>7113</v>
      </c>
      <c r="F2610" s="219"/>
      <c r="G2610" s="219">
        <v>18</v>
      </c>
    </row>
    <row r="2611" spans="1:7" s="225" customFormat="1" ht="22.5" customHeight="1">
      <c r="A2611" s="216">
        <v>2647</v>
      </c>
      <c r="B2611" s="207" t="s">
        <v>8690</v>
      </c>
      <c r="C2611" s="217" t="s">
        <v>7114</v>
      </c>
      <c r="D2611" s="218"/>
      <c r="E2611" s="218" t="s">
        <v>7115</v>
      </c>
      <c r="F2611" s="219"/>
      <c r="G2611" s="219">
        <v>18</v>
      </c>
    </row>
    <row r="2612" spans="1:7" s="225" customFormat="1" ht="22.5" customHeight="1">
      <c r="A2612" s="216">
        <v>2648</v>
      </c>
      <c r="B2612" s="207" t="s">
        <v>7116</v>
      </c>
      <c r="C2612" s="217" t="s">
        <v>7117</v>
      </c>
      <c r="D2612" s="218"/>
      <c r="E2612" s="218" t="s">
        <v>7118</v>
      </c>
      <c r="F2612" s="219"/>
      <c r="G2612" s="219">
        <v>54</v>
      </c>
    </row>
    <row r="2613" spans="1:7" s="225" customFormat="1" ht="21" customHeight="1">
      <c r="A2613" s="216">
        <v>2649</v>
      </c>
      <c r="B2613" s="207" t="s">
        <v>8691</v>
      </c>
      <c r="C2613" s="217" t="s">
        <v>7119</v>
      </c>
      <c r="D2613" s="218"/>
      <c r="E2613" s="218" t="s">
        <v>4391</v>
      </c>
      <c r="F2613" s="219"/>
      <c r="G2613" s="219" t="s">
        <v>380</v>
      </c>
    </row>
    <row r="2614" spans="1:7" s="225" customFormat="1" ht="22.5" customHeight="1">
      <c r="A2614" s="216">
        <v>2650</v>
      </c>
      <c r="B2614" s="207" t="s">
        <v>7120</v>
      </c>
      <c r="C2614" s="217" t="s">
        <v>7121</v>
      </c>
      <c r="D2614" s="218"/>
      <c r="E2614" s="218" t="s">
        <v>7122</v>
      </c>
      <c r="F2614" s="219"/>
      <c r="G2614" s="219">
        <v>46</v>
      </c>
    </row>
    <row r="2615" spans="1:7" s="225" customFormat="1" ht="22.5" customHeight="1">
      <c r="A2615" s="216">
        <v>2651</v>
      </c>
      <c r="B2615" s="207" t="s">
        <v>7123</v>
      </c>
      <c r="C2615" s="217" t="s">
        <v>7124</v>
      </c>
      <c r="D2615" s="218"/>
      <c r="E2615" s="218" t="s">
        <v>7125</v>
      </c>
      <c r="F2615" s="219"/>
      <c r="G2615" s="219">
        <v>48</v>
      </c>
    </row>
    <row r="2616" spans="1:7" s="225" customFormat="1" ht="22.5" customHeight="1">
      <c r="A2616" s="216">
        <v>2652</v>
      </c>
      <c r="B2616" s="207" t="s">
        <v>7126</v>
      </c>
      <c r="C2616" s="217" t="s">
        <v>7127</v>
      </c>
      <c r="D2616" s="218"/>
      <c r="E2616" s="218" t="s">
        <v>7128</v>
      </c>
      <c r="F2616" s="219"/>
      <c r="G2616" s="219">
        <v>46</v>
      </c>
    </row>
    <row r="2617" spans="1:7" s="225" customFormat="1" ht="22.5" customHeight="1">
      <c r="A2617" s="216">
        <v>2653</v>
      </c>
      <c r="B2617" s="207" t="s">
        <v>7129</v>
      </c>
      <c r="C2617" s="217" t="s">
        <v>7130</v>
      </c>
      <c r="D2617" s="218"/>
      <c r="E2617" s="218" t="s">
        <v>7131</v>
      </c>
      <c r="F2617" s="219"/>
      <c r="G2617" s="219">
        <v>54</v>
      </c>
    </row>
    <row r="2618" spans="1:7" s="225" customFormat="1" ht="22.5" customHeight="1">
      <c r="A2618" s="216">
        <v>2654</v>
      </c>
      <c r="B2618" s="207" t="s">
        <v>7132</v>
      </c>
      <c r="C2618" s="217" t="s">
        <v>7133</v>
      </c>
      <c r="D2618" s="218"/>
      <c r="E2618" s="218" t="s">
        <v>7134</v>
      </c>
      <c r="F2618" s="219"/>
      <c r="G2618" s="219">
        <v>54</v>
      </c>
    </row>
    <row r="2619" spans="1:7" s="225" customFormat="1" ht="22.5" customHeight="1">
      <c r="A2619" s="216">
        <v>2655</v>
      </c>
      <c r="B2619" s="207" t="s">
        <v>7135</v>
      </c>
      <c r="C2619" s="217" t="s">
        <v>7136</v>
      </c>
      <c r="D2619" s="218"/>
      <c r="E2619" s="218" t="s">
        <v>7137</v>
      </c>
      <c r="F2619" s="219"/>
      <c r="G2619" s="219" t="s">
        <v>380</v>
      </c>
    </row>
    <row r="2620" spans="1:7" s="225" customFormat="1" ht="21" customHeight="1">
      <c r="A2620" s="216">
        <v>2656</v>
      </c>
      <c r="B2620" s="207" t="s">
        <v>7138</v>
      </c>
      <c r="C2620" s="217" t="s">
        <v>7139</v>
      </c>
      <c r="D2620" s="218"/>
      <c r="E2620" s="218" t="s">
        <v>7140</v>
      </c>
      <c r="F2620" s="219"/>
      <c r="G2620" s="219">
        <v>60</v>
      </c>
    </row>
    <row r="2621" spans="1:7" s="225" customFormat="1" ht="22.5" customHeight="1">
      <c r="A2621" s="216">
        <v>2657</v>
      </c>
      <c r="B2621" s="217" t="s">
        <v>8692</v>
      </c>
      <c r="C2621" s="218" t="s">
        <v>7141</v>
      </c>
      <c r="D2621" s="218"/>
      <c r="E2621" s="218"/>
      <c r="F2621" s="219">
        <v>60</v>
      </c>
      <c r="G2621" s="219">
        <v>60</v>
      </c>
    </row>
    <row r="2622" spans="1:7" s="225" customFormat="1" ht="22.5" customHeight="1">
      <c r="A2622" s="216">
        <v>2658</v>
      </c>
      <c r="B2622" s="207" t="s">
        <v>8693</v>
      </c>
      <c r="C2622" s="217" t="s">
        <v>7142</v>
      </c>
      <c r="D2622" s="218"/>
      <c r="E2622" s="218" t="s">
        <v>7143</v>
      </c>
      <c r="F2622" s="219"/>
      <c r="G2622" s="219">
        <v>48</v>
      </c>
    </row>
    <row r="2623" spans="1:7" s="225" customFormat="1" ht="22.5" customHeight="1">
      <c r="A2623" s="216">
        <v>2659</v>
      </c>
      <c r="B2623" s="207" t="s">
        <v>7144</v>
      </c>
      <c r="C2623" s="217" t="s">
        <v>7145</v>
      </c>
      <c r="D2623" s="218"/>
      <c r="E2623" s="218" t="s">
        <v>7146</v>
      </c>
      <c r="F2623" s="219"/>
      <c r="G2623" s="219">
        <v>48</v>
      </c>
    </row>
    <row r="2624" spans="1:7" s="225" customFormat="1" ht="22.5" customHeight="1">
      <c r="A2624" s="216">
        <v>2661</v>
      </c>
      <c r="B2624" s="217" t="s">
        <v>8694</v>
      </c>
      <c r="C2624" s="218" t="s">
        <v>7147</v>
      </c>
      <c r="D2624" s="218"/>
      <c r="E2624" s="218"/>
      <c r="F2624" s="219"/>
      <c r="G2624" s="219"/>
    </row>
    <row r="2625" spans="1:7" s="225" customFormat="1" ht="22.5" customHeight="1">
      <c r="A2625" s="216">
        <v>2662</v>
      </c>
      <c r="B2625" s="207" t="s">
        <v>7148</v>
      </c>
      <c r="C2625" s="217" t="s">
        <v>7149</v>
      </c>
      <c r="D2625" s="218"/>
      <c r="E2625" s="218" t="s">
        <v>7150</v>
      </c>
      <c r="F2625" s="219"/>
      <c r="G2625" s="219">
        <v>90</v>
      </c>
    </row>
    <row r="2626" spans="1:7" s="225" customFormat="1" ht="21" customHeight="1">
      <c r="A2626" s="216">
        <v>2663</v>
      </c>
      <c r="B2626" s="207" t="s">
        <v>7151</v>
      </c>
      <c r="C2626" s="217" t="s">
        <v>7152</v>
      </c>
      <c r="D2626" s="218"/>
      <c r="E2626" s="218" t="s">
        <v>7153</v>
      </c>
      <c r="F2626" s="219"/>
      <c r="G2626" s="219">
        <v>90</v>
      </c>
    </row>
    <row r="2627" spans="1:7" s="225" customFormat="1" ht="22.5" customHeight="1">
      <c r="A2627" s="216">
        <v>2664</v>
      </c>
      <c r="B2627" s="207" t="s">
        <v>7154</v>
      </c>
      <c r="C2627" s="217" t="s">
        <v>7155</v>
      </c>
      <c r="D2627" s="218"/>
      <c r="E2627" s="218" t="s">
        <v>7156</v>
      </c>
      <c r="F2627" s="219"/>
      <c r="G2627" s="219">
        <v>91</v>
      </c>
    </row>
    <row r="2628" spans="1:7" s="225" customFormat="1" ht="22.5" customHeight="1">
      <c r="A2628" s="216">
        <v>2665</v>
      </c>
      <c r="B2628" s="207" t="s">
        <v>7157</v>
      </c>
      <c r="C2628" s="217" t="s">
        <v>7158</v>
      </c>
      <c r="D2628" s="218"/>
      <c r="E2628" s="218" t="s">
        <v>7159</v>
      </c>
      <c r="F2628" s="219"/>
      <c r="G2628" s="219">
        <v>91</v>
      </c>
    </row>
    <row r="2629" spans="1:7" s="225" customFormat="1" ht="22.5" customHeight="1">
      <c r="A2629" s="216">
        <v>2666</v>
      </c>
      <c r="B2629" s="207" t="s">
        <v>7160</v>
      </c>
      <c r="C2629" s="217" t="s">
        <v>7161</v>
      </c>
      <c r="D2629" s="218"/>
      <c r="E2629" s="218" t="s">
        <v>7162</v>
      </c>
      <c r="F2629" s="219"/>
      <c r="G2629" s="219">
        <v>90</v>
      </c>
    </row>
    <row r="2630" spans="1:7" s="225" customFormat="1" ht="22.5" customHeight="1">
      <c r="A2630" s="216">
        <v>2667</v>
      </c>
      <c r="B2630" s="207" t="s">
        <v>7163</v>
      </c>
      <c r="C2630" s="217" t="s">
        <v>7164</v>
      </c>
      <c r="D2630" s="218"/>
      <c r="E2630" s="218" t="s">
        <v>7165</v>
      </c>
      <c r="F2630" s="219"/>
      <c r="G2630" s="219">
        <v>81</v>
      </c>
    </row>
    <row r="2631" spans="1:7" s="225" customFormat="1" ht="22.5" customHeight="1">
      <c r="A2631" s="216">
        <v>2668</v>
      </c>
      <c r="B2631" s="207" t="s">
        <v>7166</v>
      </c>
      <c r="C2631" s="217" t="s">
        <v>7167</v>
      </c>
      <c r="D2631" s="218"/>
      <c r="E2631" s="218" t="s">
        <v>7168</v>
      </c>
      <c r="F2631" s="219"/>
      <c r="G2631" s="219">
        <v>91</v>
      </c>
    </row>
    <row r="2632" spans="1:7" s="225" customFormat="1" ht="22.5" customHeight="1">
      <c r="A2632" s="216">
        <v>2669</v>
      </c>
      <c r="B2632" s="207" t="s">
        <v>7169</v>
      </c>
      <c r="C2632" s="217" t="s">
        <v>7170</v>
      </c>
      <c r="D2632" s="218"/>
      <c r="E2632" s="218" t="s">
        <v>7171</v>
      </c>
      <c r="F2632" s="219"/>
      <c r="G2632" s="219">
        <v>91</v>
      </c>
    </row>
    <row r="2633" spans="1:7" s="225" customFormat="1" ht="22.5" customHeight="1">
      <c r="A2633" s="216">
        <v>2670</v>
      </c>
      <c r="B2633" s="217" t="s">
        <v>7172</v>
      </c>
      <c r="C2633" s="218" t="s">
        <v>7173</v>
      </c>
      <c r="D2633" s="218"/>
      <c r="E2633" s="218"/>
      <c r="F2633" s="219">
        <v>91</v>
      </c>
      <c r="G2633" s="219">
        <v>91</v>
      </c>
    </row>
    <row r="2634" spans="1:7" s="225" customFormat="1" ht="22.5" customHeight="1">
      <c r="A2634" s="216">
        <v>2671</v>
      </c>
      <c r="B2634" s="207" t="s">
        <v>7174</v>
      </c>
      <c r="C2634" s="217" t="s">
        <v>7175</v>
      </c>
      <c r="D2634" s="218"/>
      <c r="E2634" s="218" t="s">
        <v>7176</v>
      </c>
      <c r="F2634" s="219"/>
      <c r="G2634" s="219">
        <v>90</v>
      </c>
    </row>
    <row r="2635" spans="1:7" s="225" customFormat="1" ht="22.5" customHeight="1">
      <c r="A2635" s="216">
        <v>2672</v>
      </c>
      <c r="B2635" s="207" t="s">
        <v>7177</v>
      </c>
      <c r="C2635" s="217" t="s">
        <v>7178</v>
      </c>
      <c r="D2635" s="218"/>
      <c r="E2635" s="218" t="s">
        <v>7179</v>
      </c>
      <c r="F2635" s="219"/>
      <c r="G2635" s="219">
        <v>90</v>
      </c>
    </row>
    <row r="2636" spans="1:7" s="225" customFormat="1" ht="22.5" customHeight="1">
      <c r="A2636" s="216">
        <v>2673</v>
      </c>
      <c r="B2636" s="207" t="s">
        <v>7180</v>
      </c>
      <c r="C2636" s="217" t="s">
        <v>7181</v>
      </c>
      <c r="D2636" s="218"/>
      <c r="E2636" s="218" t="s">
        <v>7182</v>
      </c>
      <c r="F2636" s="219"/>
      <c r="G2636" s="219">
        <v>84</v>
      </c>
    </row>
    <row r="2637" spans="1:7" s="225" customFormat="1" ht="21" customHeight="1">
      <c r="A2637" s="216">
        <v>2674</v>
      </c>
      <c r="B2637" s="207" t="s">
        <v>7183</v>
      </c>
      <c r="C2637" s="217" t="s">
        <v>7184</v>
      </c>
      <c r="D2637" s="218"/>
      <c r="E2637" s="218" t="s">
        <v>7185</v>
      </c>
      <c r="F2637" s="219"/>
      <c r="G2637" s="219">
        <v>91</v>
      </c>
    </row>
    <row r="2638" spans="1:7" s="225" customFormat="1" ht="22.5" customHeight="1">
      <c r="A2638" s="216">
        <v>2675</v>
      </c>
      <c r="B2638" s="207" t="s">
        <v>7186</v>
      </c>
      <c r="C2638" s="217" t="s">
        <v>7187</v>
      </c>
      <c r="D2638" s="218"/>
      <c r="E2638" s="218" t="s">
        <v>7188</v>
      </c>
      <c r="F2638" s="219"/>
      <c r="G2638" s="219">
        <v>90</v>
      </c>
    </row>
    <row r="2639" spans="1:7" s="225" customFormat="1" ht="22.5" customHeight="1">
      <c r="A2639" s="216">
        <v>2676</v>
      </c>
      <c r="B2639" s="207" t="s">
        <v>7189</v>
      </c>
      <c r="C2639" s="217" t="s">
        <v>7190</v>
      </c>
      <c r="D2639" s="218"/>
      <c r="E2639" s="218" t="s">
        <v>7191</v>
      </c>
      <c r="F2639" s="219"/>
      <c r="G2639" s="219">
        <v>81</v>
      </c>
    </row>
    <row r="2640" spans="1:7" s="225" customFormat="1" ht="22.5" customHeight="1">
      <c r="A2640" s="216">
        <v>2677</v>
      </c>
      <c r="B2640" s="207" t="s">
        <v>7192</v>
      </c>
      <c r="C2640" s="217" t="s">
        <v>7193</v>
      </c>
      <c r="D2640" s="218"/>
      <c r="E2640" s="218" t="s">
        <v>7194</v>
      </c>
      <c r="F2640" s="219"/>
      <c r="G2640" s="219">
        <v>90</v>
      </c>
    </row>
    <row r="2641" spans="1:7" s="225" customFormat="1" ht="22.5" customHeight="1">
      <c r="A2641" s="216">
        <v>2678</v>
      </c>
      <c r="B2641" s="207" t="s">
        <v>7195</v>
      </c>
      <c r="C2641" s="217" t="s">
        <v>7196</v>
      </c>
      <c r="D2641" s="218"/>
      <c r="E2641" s="218" t="s">
        <v>7197</v>
      </c>
      <c r="F2641" s="219"/>
      <c r="G2641" s="219">
        <v>90</v>
      </c>
    </row>
    <row r="2642" spans="1:7" ht="22.5" customHeight="1">
      <c r="A2642" s="216">
        <v>2679</v>
      </c>
      <c r="B2642" s="217" t="s">
        <v>8695</v>
      </c>
      <c r="C2642" s="218" t="s">
        <v>7198</v>
      </c>
      <c r="D2642" s="218"/>
      <c r="E2642" s="218"/>
      <c r="F2642" s="219"/>
      <c r="G2642" s="219"/>
    </row>
    <row r="2643" spans="1:7" s="225" customFormat="1" ht="22.5" customHeight="1">
      <c r="A2643" s="216">
        <v>2680</v>
      </c>
      <c r="B2643" s="217" t="s">
        <v>8696</v>
      </c>
      <c r="C2643" s="218" t="s">
        <v>7199</v>
      </c>
      <c r="D2643" s="218" t="s">
        <v>7200</v>
      </c>
      <c r="E2643" s="218"/>
      <c r="F2643" s="219" t="s">
        <v>582</v>
      </c>
      <c r="G2643" s="219" t="s">
        <v>582</v>
      </c>
    </row>
    <row r="2644" spans="1:7" s="225" customFormat="1" ht="21" customHeight="1">
      <c r="A2644" s="216">
        <v>2681</v>
      </c>
      <c r="B2644" s="217" t="s">
        <v>7201</v>
      </c>
      <c r="C2644" s="218" t="s">
        <v>7202</v>
      </c>
      <c r="D2644" s="218" t="s">
        <v>7203</v>
      </c>
      <c r="E2644" s="218"/>
      <c r="F2644" s="219">
        <v>111</v>
      </c>
      <c r="G2644" s="219" t="s">
        <v>54</v>
      </c>
    </row>
    <row r="2645" spans="1:7" ht="22.5" customHeight="1">
      <c r="A2645" s="216">
        <v>2682</v>
      </c>
      <c r="B2645" s="217" t="s">
        <v>8697</v>
      </c>
      <c r="C2645" s="218" t="s">
        <v>7204</v>
      </c>
      <c r="D2645" s="218"/>
      <c r="E2645" s="218"/>
      <c r="F2645" s="219"/>
      <c r="G2645" s="219"/>
    </row>
    <row r="2646" spans="1:7" ht="22.5" customHeight="1">
      <c r="A2646" s="216">
        <v>2683</v>
      </c>
      <c r="B2646" s="207" t="s">
        <v>7205</v>
      </c>
      <c r="C2646" s="217" t="s">
        <v>7206</v>
      </c>
      <c r="D2646" s="218"/>
      <c r="E2646" s="218" t="s">
        <v>7207</v>
      </c>
      <c r="F2646" s="219"/>
      <c r="G2646" s="219">
        <v>114</v>
      </c>
    </row>
    <row r="2647" spans="1:7" ht="22.5" customHeight="1">
      <c r="A2647" s="216">
        <v>2684</v>
      </c>
      <c r="B2647" s="207" t="s">
        <v>7208</v>
      </c>
      <c r="C2647" s="217" t="s">
        <v>7209</v>
      </c>
      <c r="D2647" s="218"/>
      <c r="E2647" s="218" t="s">
        <v>7210</v>
      </c>
      <c r="F2647" s="219"/>
      <c r="G2647" s="219">
        <v>114</v>
      </c>
    </row>
    <row r="2648" spans="1:7" ht="22.5" customHeight="1">
      <c r="A2648" s="216">
        <v>2685</v>
      </c>
      <c r="B2648" s="207" t="s">
        <v>7211</v>
      </c>
      <c r="C2648" s="217" t="s">
        <v>7212</v>
      </c>
      <c r="D2648" s="218"/>
      <c r="E2648" s="218" t="s">
        <v>7213</v>
      </c>
      <c r="F2648" s="219"/>
      <c r="G2648" s="219">
        <v>112</v>
      </c>
    </row>
    <row r="2649" spans="1:7" ht="22.5" customHeight="1">
      <c r="A2649" s="216">
        <v>2686</v>
      </c>
      <c r="B2649" s="207" t="s">
        <v>7214</v>
      </c>
      <c r="C2649" s="217" t="s">
        <v>7215</v>
      </c>
      <c r="D2649" s="218"/>
      <c r="E2649" s="218" t="s">
        <v>7216</v>
      </c>
      <c r="F2649" s="219"/>
      <c r="G2649" s="219">
        <v>112</v>
      </c>
    </row>
    <row r="2650" spans="1:7" ht="22.5" customHeight="1">
      <c r="A2650" s="216">
        <v>2687</v>
      </c>
      <c r="B2650" s="207" t="s">
        <v>8698</v>
      </c>
      <c r="C2650" s="217" t="s">
        <v>7217</v>
      </c>
      <c r="D2650" s="218"/>
      <c r="E2650" s="218" t="s">
        <v>7218</v>
      </c>
      <c r="F2650" s="219"/>
      <c r="G2650" s="219">
        <v>114</v>
      </c>
    </row>
    <row r="2651" spans="1:7" ht="22.5" customHeight="1">
      <c r="A2651" s="216">
        <v>2688</v>
      </c>
      <c r="B2651" s="207" t="s">
        <v>8699</v>
      </c>
      <c r="C2651" s="217" t="s">
        <v>7219</v>
      </c>
      <c r="D2651" s="218"/>
      <c r="E2651" s="218" t="s">
        <v>7220</v>
      </c>
      <c r="F2651" s="219"/>
      <c r="G2651" s="219">
        <v>114</v>
      </c>
    </row>
    <row r="2652" spans="1:7" ht="22.5" customHeight="1">
      <c r="A2652" s="216">
        <v>2689</v>
      </c>
      <c r="B2652" s="207" t="s">
        <v>7221</v>
      </c>
      <c r="C2652" s="217" t="s">
        <v>7222</v>
      </c>
      <c r="D2652" s="218"/>
      <c r="E2652" s="218" t="s">
        <v>7223</v>
      </c>
      <c r="F2652" s="219"/>
      <c r="G2652" s="219">
        <v>114</v>
      </c>
    </row>
    <row r="2653" spans="1:7" ht="22.5" customHeight="1">
      <c r="A2653" s="216">
        <v>2690</v>
      </c>
      <c r="B2653" s="207" t="s">
        <v>7224</v>
      </c>
      <c r="C2653" s="217" t="s">
        <v>7225</v>
      </c>
      <c r="D2653" s="218"/>
      <c r="E2653" s="218" t="s">
        <v>7226</v>
      </c>
      <c r="F2653" s="219"/>
      <c r="G2653" s="219">
        <v>114</v>
      </c>
    </row>
    <row r="2654" spans="1:7" ht="22.5" customHeight="1">
      <c r="A2654" s="216">
        <v>2691</v>
      </c>
      <c r="B2654" s="207" t="s">
        <v>7227</v>
      </c>
      <c r="C2654" s="217" t="s">
        <v>7228</v>
      </c>
      <c r="D2654" s="218"/>
      <c r="E2654" s="218" t="s">
        <v>7229</v>
      </c>
      <c r="F2654" s="219"/>
      <c r="G2654" s="219">
        <v>114</v>
      </c>
    </row>
    <row r="2655" spans="1:7" ht="22.5" customHeight="1">
      <c r="A2655" s="216">
        <v>2692</v>
      </c>
      <c r="B2655" s="207" t="s">
        <v>7230</v>
      </c>
      <c r="C2655" s="217" t="s">
        <v>7231</v>
      </c>
      <c r="D2655" s="218"/>
      <c r="E2655" s="218" t="s">
        <v>7232</v>
      </c>
      <c r="F2655" s="219"/>
      <c r="G2655" s="219">
        <v>102</v>
      </c>
    </row>
    <row r="2656" spans="1:7" ht="22.5" customHeight="1">
      <c r="A2656" s="216">
        <v>2693</v>
      </c>
      <c r="B2656" s="207" t="s">
        <v>7233</v>
      </c>
      <c r="C2656" s="217" t="s">
        <v>7234</v>
      </c>
      <c r="D2656" s="218"/>
      <c r="E2656" s="218" t="s">
        <v>7235</v>
      </c>
      <c r="F2656" s="219"/>
      <c r="G2656" s="219">
        <v>114</v>
      </c>
    </row>
    <row r="2657" spans="1:7" ht="22.5" customHeight="1">
      <c r="A2657" s="216">
        <v>2694</v>
      </c>
      <c r="B2657" s="207" t="s">
        <v>7236</v>
      </c>
      <c r="C2657" s="217" t="s">
        <v>7237</v>
      </c>
      <c r="D2657" s="218"/>
      <c r="E2657" s="218" t="s">
        <v>7238</v>
      </c>
      <c r="F2657" s="219"/>
      <c r="G2657" s="219">
        <v>90</v>
      </c>
    </row>
    <row r="2658" spans="1:7" ht="22.5" customHeight="1">
      <c r="A2658" s="216">
        <v>2695</v>
      </c>
      <c r="B2658" s="207" t="s">
        <v>7239</v>
      </c>
      <c r="C2658" s="217" t="s">
        <v>7240</v>
      </c>
      <c r="D2658" s="218"/>
      <c r="E2658" s="218" t="s">
        <v>7241</v>
      </c>
      <c r="F2658" s="219"/>
      <c r="G2658" s="219">
        <v>114</v>
      </c>
    </row>
    <row r="2659" spans="1:7" ht="22.5" customHeight="1">
      <c r="A2659" s="216">
        <v>2696</v>
      </c>
      <c r="B2659" s="207" t="s">
        <v>7242</v>
      </c>
      <c r="C2659" s="217" t="s">
        <v>7243</v>
      </c>
      <c r="D2659" s="218"/>
      <c r="E2659" s="218" t="s">
        <v>7244</v>
      </c>
      <c r="F2659" s="219"/>
      <c r="G2659" s="219">
        <v>114</v>
      </c>
    </row>
    <row r="2660" spans="1:7" ht="22.5" customHeight="1">
      <c r="A2660" s="216">
        <v>2697</v>
      </c>
      <c r="B2660" s="207" t="s">
        <v>7245</v>
      </c>
      <c r="C2660" s="217" t="s">
        <v>7246</v>
      </c>
      <c r="D2660" s="218"/>
      <c r="E2660" s="218" t="s">
        <v>7247</v>
      </c>
      <c r="F2660" s="219"/>
      <c r="G2660" s="219">
        <v>114</v>
      </c>
    </row>
    <row r="2661" spans="1:7" ht="22.5" customHeight="1">
      <c r="A2661" s="216">
        <v>2698</v>
      </c>
      <c r="B2661" s="207" t="s">
        <v>7248</v>
      </c>
      <c r="C2661" s="217" t="s">
        <v>7249</v>
      </c>
      <c r="D2661" s="218"/>
      <c r="E2661" s="218" t="s">
        <v>7250</v>
      </c>
      <c r="F2661" s="219"/>
      <c r="G2661" s="219">
        <v>114</v>
      </c>
    </row>
    <row r="2662" spans="1:7" ht="22.5" customHeight="1">
      <c r="A2662" s="216">
        <v>2699</v>
      </c>
      <c r="B2662" s="217" t="s">
        <v>7251</v>
      </c>
      <c r="C2662" s="218" t="s">
        <v>7252</v>
      </c>
      <c r="D2662" s="218"/>
      <c r="E2662" s="218"/>
      <c r="F2662" s="219">
        <v>114</v>
      </c>
      <c r="G2662" s="219">
        <v>114</v>
      </c>
    </row>
    <row r="2663" spans="1:7" ht="22.5" customHeight="1">
      <c r="A2663" s="216">
        <v>2700</v>
      </c>
      <c r="B2663" s="207" t="s">
        <v>7253</v>
      </c>
      <c r="C2663" s="217" t="s">
        <v>7254</v>
      </c>
      <c r="D2663" s="218"/>
      <c r="E2663" s="218" t="s">
        <v>7255</v>
      </c>
      <c r="F2663" s="219"/>
      <c r="G2663" s="219">
        <v>114</v>
      </c>
    </row>
    <row r="2664" spans="1:7" ht="22.5" customHeight="1">
      <c r="A2664" s="216">
        <v>2701</v>
      </c>
      <c r="B2664" s="207" t="s">
        <v>7256</v>
      </c>
      <c r="C2664" s="217" t="s">
        <v>7257</v>
      </c>
      <c r="D2664" s="218"/>
      <c r="E2664" s="218" t="s">
        <v>7258</v>
      </c>
      <c r="F2664" s="219"/>
      <c r="G2664" s="219">
        <v>114</v>
      </c>
    </row>
    <row r="2665" spans="1:7" ht="22.5" customHeight="1">
      <c r="A2665" s="216">
        <v>2702</v>
      </c>
      <c r="B2665" s="207" t="s">
        <v>7259</v>
      </c>
      <c r="C2665" s="217" t="s">
        <v>7260</v>
      </c>
      <c r="D2665" s="218"/>
      <c r="E2665" s="218" t="s">
        <v>7261</v>
      </c>
      <c r="F2665" s="219"/>
      <c r="G2665" s="219">
        <v>114</v>
      </c>
    </row>
    <row r="2666" spans="1:7" ht="22.5" customHeight="1">
      <c r="A2666" s="216">
        <v>2703</v>
      </c>
      <c r="B2666" s="217" t="s">
        <v>7262</v>
      </c>
      <c r="C2666" s="218" t="s">
        <v>7263</v>
      </c>
      <c r="D2666" s="218" t="s">
        <v>7264</v>
      </c>
      <c r="E2666" s="218"/>
      <c r="F2666" s="219">
        <v>114</v>
      </c>
      <c r="G2666" s="219">
        <v>114</v>
      </c>
    </row>
    <row r="2667" spans="1:7" ht="22.5" customHeight="1">
      <c r="A2667" s="216">
        <v>2704</v>
      </c>
      <c r="B2667" s="207" t="s">
        <v>7265</v>
      </c>
      <c r="C2667" s="217" t="s">
        <v>7266</v>
      </c>
      <c r="D2667" s="218"/>
      <c r="E2667" s="218" t="s">
        <v>7267</v>
      </c>
      <c r="F2667" s="219"/>
      <c r="G2667" s="219">
        <v>114</v>
      </c>
    </row>
    <row r="2668" spans="1:7" ht="22.5" customHeight="1">
      <c r="A2668" s="216">
        <v>2705</v>
      </c>
      <c r="B2668" s="207" t="s">
        <v>7268</v>
      </c>
      <c r="C2668" s="217" t="s">
        <v>7269</v>
      </c>
      <c r="D2668" s="218"/>
      <c r="E2668" s="218" t="s">
        <v>7270</v>
      </c>
      <c r="F2668" s="219"/>
      <c r="G2668" s="219">
        <v>114</v>
      </c>
    </row>
    <row r="2669" spans="1:7" ht="22.5" customHeight="1">
      <c r="A2669" s="216">
        <v>2706</v>
      </c>
      <c r="B2669" s="217" t="s">
        <v>8700</v>
      </c>
      <c r="C2669" s="218" t="s">
        <v>7271</v>
      </c>
      <c r="D2669" s="218" t="s">
        <v>7272</v>
      </c>
      <c r="E2669" s="218"/>
      <c r="F2669" s="219">
        <v>117</v>
      </c>
      <c r="G2669" s="219">
        <v>117</v>
      </c>
    </row>
    <row r="2670" spans="1:7" ht="22.5" customHeight="1">
      <c r="A2670" s="216">
        <v>2707</v>
      </c>
      <c r="B2670" s="207" t="s">
        <v>7273</v>
      </c>
      <c r="C2670" s="217" t="s">
        <v>7274</v>
      </c>
      <c r="D2670" s="218"/>
      <c r="E2670" s="218" t="s">
        <v>7275</v>
      </c>
      <c r="F2670" s="219"/>
      <c r="G2670" s="219">
        <v>114</v>
      </c>
    </row>
    <row r="2671" spans="1:7" ht="22.5" customHeight="1">
      <c r="A2671" s="216">
        <v>2708</v>
      </c>
      <c r="B2671" s="207" t="s">
        <v>7276</v>
      </c>
      <c r="C2671" s="217" t="s">
        <v>7277</v>
      </c>
      <c r="D2671" s="218"/>
      <c r="E2671" s="218" t="s">
        <v>7278</v>
      </c>
      <c r="F2671" s="219"/>
      <c r="G2671" s="219">
        <v>114</v>
      </c>
    </row>
    <row r="2672" spans="1:7" ht="22.5" customHeight="1">
      <c r="A2672" s="216">
        <v>2709</v>
      </c>
      <c r="B2672" s="207" t="s">
        <v>7279</v>
      </c>
      <c r="C2672" s="217" t="s">
        <v>7280</v>
      </c>
      <c r="D2672" s="218"/>
      <c r="E2672" s="218" t="s">
        <v>7281</v>
      </c>
      <c r="F2672" s="219"/>
      <c r="G2672" s="219">
        <v>114</v>
      </c>
    </row>
    <row r="2673" spans="1:7" ht="22.5" customHeight="1">
      <c r="A2673" s="216">
        <v>2710</v>
      </c>
      <c r="B2673" s="207" t="s">
        <v>7282</v>
      </c>
      <c r="C2673" s="217" t="s">
        <v>7283</v>
      </c>
      <c r="D2673" s="218"/>
      <c r="E2673" s="218" t="s">
        <v>7284</v>
      </c>
      <c r="F2673" s="219"/>
      <c r="G2673" s="219">
        <v>114</v>
      </c>
    </row>
    <row r="2674" spans="1:7" ht="22.5" customHeight="1">
      <c r="A2674" s="216">
        <v>2711</v>
      </c>
      <c r="B2674" s="207" t="s">
        <v>7285</v>
      </c>
      <c r="C2674" s="217" t="s">
        <v>7286</v>
      </c>
      <c r="D2674" s="218"/>
      <c r="E2674" s="218" t="s">
        <v>7287</v>
      </c>
      <c r="F2674" s="219"/>
      <c r="G2674" s="219">
        <v>114</v>
      </c>
    </row>
    <row r="2677" spans="1:7">
      <c r="B2677" s="210" t="s">
        <v>8701</v>
      </c>
    </row>
    <row r="2678" spans="1:7" ht="43">
      <c r="B2678" s="217" t="s">
        <v>8702</v>
      </c>
      <c r="C2678" s="232" t="s">
        <v>8703</v>
      </c>
    </row>
  </sheetData>
  <sheetProtection algorithmName="SHA-512" hashValue="FYSRRjVwi9DmbNs4IjPEi1nAQpEELh2KZ/5sV54PE5brg72cPv3sbPNGjdRjczeIpfOQupNzWIbE/Y4HRneqwA==" saltValue="PwAH1NIjtVk9Jw7QJ5CpPA==" spinCount="100000" sheet="1" objects="1" scenarios="1"/>
  <mergeCells count="2">
    <mergeCell ref="C1:G1"/>
    <mergeCell ref="C2:G2"/>
  </mergeCells>
  <printOptions horizontalCentered="1"/>
  <pageMargins left="0.70866141732283472" right="0.70866141732283472" top="0.94488188976377963" bottom="0.74803149606299213" header="0.51181102362204722" footer="0.31496062992125984"/>
  <pageSetup scale="45" fitToHeight="0" orientation="landscape" horizontalDpi="1200" verticalDpi="1200" r:id="rId1"/>
  <headerFooter>
    <oddFooter>&amp;LCopyright Les Orchidophiles de Montréal&amp;RPage &amp;P de &amp;N</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CE640-B661-7D46-BDBA-7DD50C89BDC0}">
  <sheetPr codeName="Sheet9"/>
  <dimension ref="A1:D240"/>
  <sheetViews>
    <sheetView workbookViewId="0">
      <pane ySplit="7" topLeftCell="A8" activePane="bottomLeft" state="frozen"/>
      <selection sqref="A1:C1"/>
      <selection pane="bottomLeft" sqref="A1:C1"/>
    </sheetView>
  </sheetViews>
  <sheetFormatPr baseColWidth="10" defaultColWidth="11.5" defaultRowHeight="15.5"/>
  <cols>
    <col min="1" max="1" width="22.83203125" style="233" customWidth="1"/>
    <col min="2" max="2" width="40" style="233" customWidth="1"/>
    <col min="3" max="3" width="9.5" style="310" customWidth="1"/>
    <col min="4" max="16384" width="11.5" style="233"/>
  </cols>
  <sheetData>
    <row r="1" spans="1:4" ht="19.5">
      <c r="A1" s="412" t="s">
        <v>9001</v>
      </c>
      <c r="B1" s="412"/>
      <c r="C1" s="412"/>
    </row>
    <row r="2" spans="1:4" ht="18">
      <c r="A2" s="302" t="s">
        <v>7288</v>
      </c>
      <c r="B2" s="413" t="s">
        <v>9011</v>
      </c>
      <c r="C2" s="413"/>
      <c r="D2" s="413"/>
    </row>
    <row r="3" spans="1:4" ht="18">
      <c r="A3" s="302" t="s">
        <v>7289</v>
      </c>
      <c r="B3" s="413" t="s">
        <v>9012</v>
      </c>
      <c r="C3" s="413"/>
      <c r="D3" s="413"/>
    </row>
    <row r="4" spans="1:4" ht="18">
      <c r="A4" s="302" t="s">
        <v>7290</v>
      </c>
      <c r="B4" s="413" t="s">
        <v>9013</v>
      </c>
      <c r="C4" s="413"/>
      <c r="D4" s="413"/>
    </row>
    <row r="5" spans="1:4" ht="18">
      <c r="A5" s="302" t="s">
        <v>7291</v>
      </c>
      <c r="B5" s="413" t="s">
        <v>9014</v>
      </c>
      <c r="C5" s="413"/>
      <c r="D5" s="413"/>
    </row>
    <row r="6" spans="1:4" ht="18">
      <c r="B6" s="302"/>
      <c r="C6" s="303"/>
    </row>
    <row r="7" spans="1:4" ht="26.25" customHeight="1">
      <c r="A7" s="304" t="s">
        <v>9000</v>
      </c>
      <c r="B7" s="234" t="s">
        <v>7529</v>
      </c>
      <c r="C7" s="301" t="s">
        <v>7292</v>
      </c>
    </row>
    <row r="8" spans="1:4" ht="19">
      <c r="A8" s="305" t="s">
        <v>9002</v>
      </c>
      <c r="B8" s="306" t="s">
        <v>7353</v>
      </c>
      <c r="C8" s="307">
        <v>104</v>
      </c>
    </row>
    <row r="9" spans="1:4" ht="19">
      <c r="A9" s="305" t="s">
        <v>9002</v>
      </c>
      <c r="B9" s="306" t="s">
        <v>7354</v>
      </c>
      <c r="C9" s="307">
        <v>104</v>
      </c>
    </row>
    <row r="10" spans="1:4" ht="19">
      <c r="A10" s="305" t="s">
        <v>9003</v>
      </c>
      <c r="B10" s="306" t="s">
        <v>7355</v>
      </c>
      <c r="C10" s="307">
        <v>104</v>
      </c>
    </row>
    <row r="11" spans="1:4" ht="19">
      <c r="A11" s="305" t="s">
        <v>481</v>
      </c>
      <c r="B11" s="306" t="s">
        <v>7293</v>
      </c>
      <c r="C11" s="307">
        <v>103</v>
      </c>
    </row>
    <row r="12" spans="1:4" ht="19">
      <c r="A12" s="305" t="s">
        <v>9002</v>
      </c>
      <c r="B12" s="306" t="s">
        <v>7356</v>
      </c>
      <c r="C12" s="307">
        <v>104</v>
      </c>
    </row>
    <row r="13" spans="1:4" ht="19">
      <c r="A13" s="305" t="s">
        <v>481</v>
      </c>
      <c r="B13" s="306" t="s">
        <v>7294</v>
      </c>
      <c r="C13" s="307">
        <v>103</v>
      </c>
    </row>
    <row r="14" spans="1:4" ht="19">
      <c r="A14" s="305" t="s">
        <v>9002</v>
      </c>
      <c r="B14" s="306" t="s">
        <v>7357</v>
      </c>
      <c r="C14" s="307">
        <v>104</v>
      </c>
    </row>
    <row r="15" spans="1:4" ht="19">
      <c r="A15" s="305" t="s">
        <v>481</v>
      </c>
      <c r="B15" s="306" t="s">
        <v>7295</v>
      </c>
      <c r="C15" s="307">
        <v>103</v>
      </c>
    </row>
    <row r="16" spans="1:4" ht="19">
      <c r="A16" s="305" t="s">
        <v>9004</v>
      </c>
      <c r="B16" s="306" t="s">
        <v>7358</v>
      </c>
      <c r="C16" s="307">
        <v>104</v>
      </c>
    </row>
    <row r="17" spans="1:3" ht="19">
      <c r="A17" s="305" t="s">
        <v>481</v>
      </c>
      <c r="B17" s="306" t="s">
        <v>7296</v>
      </c>
      <c r="C17" s="307">
        <v>103</v>
      </c>
    </row>
    <row r="18" spans="1:3" ht="19">
      <c r="A18" s="305" t="s">
        <v>481</v>
      </c>
      <c r="B18" s="306" t="s">
        <v>7297</v>
      </c>
      <c r="C18" s="307">
        <v>103</v>
      </c>
    </row>
    <row r="19" spans="1:3" ht="19">
      <c r="A19" s="305" t="s">
        <v>9004</v>
      </c>
      <c r="B19" s="306" t="s">
        <v>7359</v>
      </c>
      <c r="C19" s="307">
        <v>104</v>
      </c>
    </row>
    <row r="20" spans="1:3" ht="19">
      <c r="A20" s="305" t="s">
        <v>9004</v>
      </c>
      <c r="B20" s="306" t="s">
        <v>7360</v>
      </c>
      <c r="C20" s="307">
        <v>104</v>
      </c>
    </row>
    <row r="21" spans="1:3" ht="19">
      <c r="A21" s="305" t="s">
        <v>9002</v>
      </c>
      <c r="B21" s="306" t="s">
        <v>7361</v>
      </c>
      <c r="C21" s="307">
        <v>104</v>
      </c>
    </row>
    <row r="22" spans="1:3" ht="19">
      <c r="A22" s="305" t="s">
        <v>9002</v>
      </c>
      <c r="B22" s="306" t="s">
        <v>7362</v>
      </c>
      <c r="C22" s="307">
        <v>104</v>
      </c>
    </row>
    <row r="23" spans="1:3" ht="19">
      <c r="A23" s="305" t="s">
        <v>9005</v>
      </c>
      <c r="B23" s="306" t="s">
        <v>7463</v>
      </c>
      <c r="C23" s="307">
        <v>105</v>
      </c>
    </row>
    <row r="24" spans="1:3" ht="19">
      <c r="A24" s="305" t="s">
        <v>9005</v>
      </c>
      <c r="B24" s="306" t="s">
        <v>7464</v>
      </c>
      <c r="C24" s="307">
        <v>105</v>
      </c>
    </row>
    <row r="25" spans="1:3" ht="19">
      <c r="A25" s="305" t="s">
        <v>481</v>
      </c>
      <c r="B25" s="306" t="s">
        <v>7298</v>
      </c>
      <c r="C25" s="307">
        <v>103</v>
      </c>
    </row>
    <row r="26" spans="1:3" ht="19">
      <c r="A26" s="305" t="s">
        <v>9004</v>
      </c>
      <c r="B26" s="306" t="s">
        <v>7363</v>
      </c>
      <c r="C26" s="307">
        <v>104</v>
      </c>
    </row>
    <row r="27" spans="1:3" ht="19">
      <c r="A27" s="305" t="s">
        <v>9002</v>
      </c>
      <c r="B27" s="306" t="s">
        <v>7364</v>
      </c>
      <c r="C27" s="307">
        <v>104</v>
      </c>
    </row>
    <row r="28" spans="1:3" ht="19">
      <c r="A28" s="305" t="s">
        <v>9003</v>
      </c>
      <c r="B28" s="306" t="s">
        <v>7365</v>
      </c>
      <c r="C28" s="307">
        <v>104</v>
      </c>
    </row>
    <row r="29" spans="1:3" ht="19">
      <c r="A29" s="305" t="s">
        <v>9002</v>
      </c>
      <c r="B29" s="306" t="s">
        <v>7366</v>
      </c>
      <c r="C29" s="307">
        <v>104</v>
      </c>
    </row>
    <row r="30" spans="1:3" ht="19">
      <c r="A30" s="305" t="s">
        <v>9005</v>
      </c>
      <c r="B30" s="306" t="s">
        <v>7465</v>
      </c>
      <c r="C30" s="307">
        <v>105</v>
      </c>
    </row>
    <row r="31" spans="1:3" ht="19">
      <c r="A31" s="305" t="s">
        <v>9002</v>
      </c>
      <c r="B31" s="306" t="s">
        <v>7367</v>
      </c>
      <c r="C31" s="307">
        <v>104</v>
      </c>
    </row>
    <row r="32" spans="1:3" ht="19">
      <c r="A32" s="305" t="s">
        <v>9004</v>
      </c>
      <c r="B32" s="306" t="s">
        <v>7368</v>
      </c>
      <c r="C32" s="307">
        <v>104</v>
      </c>
    </row>
    <row r="33" spans="1:3" ht="19">
      <c r="A33" s="305" t="s">
        <v>9004</v>
      </c>
      <c r="B33" s="306" t="s">
        <v>7369</v>
      </c>
      <c r="C33" s="307">
        <v>104</v>
      </c>
    </row>
    <row r="34" spans="1:3" ht="19">
      <c r="A34" s="305" t="s">
        <v>9004</v>
      </c>
      <c r="B34" s="306" t="s">
        <v>7370</v>
      </c>
      <c r="C34" s="307">
        <v>104</v>
      </c>
    </row>
    <row r="35" spans="1:3" ht="19">
      <c r="A35" s="305" t="s">
        <v>9004</v>
      </c>
      <c r="B35" s="306" t="s">
        <v>7371</v>
      </c>
      <c r="C35" s="307">
        <v>104</v>
      </c>
    </row>
    <row r="36" spans="1:3" ht="19">
      <c r="A36" s="305" t="s">
        <v>481</v>
      </c>
      <c r="B36" s="306" t="s">
        <v>7299</v>
      </c>
      <c r="C36" s="307">
        <v>103</v>
      </c>
    </row>
    <row r="37" spans="1:3" ht="19">
      <c r="A37" s="305" t="s">
        <v>9004</v>
      </c>
      <c r="B37" s="306" t="s">
        <v>7372</v>
      </c>
      <c r="C37" s="307">
        <v>104</v>
      </c>
    </row>
    <row r="38" spans="1:3" ht="19">
      <c r="A38" s="305" t="s">
        <v>9005</v>
      </c>
      <c r="B38" s="306" t="s">
        <v>7466</v>
      </c>
      <c r="C38" s="307">
        <v>105</v>
      </c>
    </row>
    <row r="39" spans="1:3" ht="19">
      <c r="A39" s="305" t="s">
        <v>9004</v>
      </c>
      <c r="B39" s="306" t="s">
        <v>7373</v>
      </c>
      <c r="C39" s="307">
        <v>104</v>
      </c>
    </row>
    <row r="40" spans="1:3" ht="19">
      <c r="A40" s="305" t="s">
        <v>481</v>
      </c>
      <c r="B40" s="306" t="s">
        <v>7300</v>
      </c>
      <c r="C40" s="307">
        <v>103</v>
      </c>
    </row>
    <row r="41" spans="1:3" ht="19">
      <c r="A41" s="305" t="s">
        <v>9005</v>
      </c>
      <c r="B41" s="306" t="s">
        <v>7467</v>
      </c>
      <c r="C41" s="307">
        <v>105</v>
      </c>
    </row>
    <row r="42" spans="1:3" ht="19">
      <c r="A42" s="305" t="s">
        <v>481</v>
      </c>
      <c r="B42" s="306" t="s">
        <v>7301</v>
      </c>
      <c r="C42" s="307">
        <v>103</v>
      </c>
    </row>
    <row r="43" spans="1:3" ht="19">
      <c r="A43" s="305" t="s">
        <v>9005</v>
      </c>
      <c r="B43" s="306" t="s">
        <v>7468</v>
      </c>
      <c r="C43" s="307">
        <v>105</v>
      </c>
    </row>
    <row r="44" spans="1:3" ht="19">
      <c r="A44" s="305" t="s">
        <v>481</v>
      </c>
      <c r="B44" s="306" t="s">
        <v>7302</v>
      </c>
      <c r="C44" s="307">
        <v>103</v>
      </c>
    </row>
    <row r="45" spans="1:3" ht="19">
      <c r="A45" s="305" t="s">
        <v>9004</v>
      </c>
      <c r="B45" s="306" t="s">
        <v>7374</v>
      </c>
      <c r="C45" s="307">
        <v>104</v>
      </c>
    </row>
    <row r="46" spans="1:3" ht="19">
      <c r="A46" s="305" t="s">
        <v>9004</v>
      </c>
      <c r="B46" s="306" t="s">
        <v>7375</v>
      </c>
      <c r="C46" s="307">
        <v>104</v>
      </c>
    </row>
    <row r="47" spans="1:3" ht="19">
      <c r="A47" s="305" t="s">
        <v>9002</v>
      </c>
      <c r="B47" s="306" t="s">
        <v>7376</v>
      </c>
      <c r="C47" s="307">
        <v>104</v>
      </c>
    </row>
    <row r="48" spans="1:3" ht="19">
      <c r="A48" s="305" t="s">
        <v>9002</v>
      </c>
      <c r="B48" s="306" t="s">
        <v>7377</v>
      </c>
      <c r="C48" s="307">
        <v>104</v>
      </c>
    </row>
    <row r="49" spans="1:3" ht="19">
      <c r="A49" s="305" t="s">
        <v>481</v>
      </c>
      <c r="B49" s="306" t="s">
        <v>7303</v>
      </c>
      <c r="C49" s="307">
        <v>103</v>
      </c>
    </row>
    <row r="50" spans="1:3" ht="19">
      <c r="A50" s="305" t="s">
        <v>9004</v>
      </c>
      <c r="B50" s="306" t="s">
        <v>7378</v>
      </c>
      <c r="C50" s="307">
        <v>104</v>
      </c>
    </row>
    <row r="51" spans="1:3" ht="19">
      <c r="A51" s="305" t="s">
        <v>9005</v>
      </c>
      <c r="B51" s="306" t="s">
        <v>7469</v>
      </c>
      <c r="C51" s="307">
        <v>105</v>
      </c>
    </row>
    <row r="52" spans="1:3" ht="19">
      <c r="A52" s="305" t="s">
        <v>9002</v>
      </c>
      <c r="B52" s="306" t="s">
        <v>7379</v>
      </c>
      <c r="C52" s="307">
        <v>104</v>
      </c>
    </row>
    <row r="53" spans="1:3" ht="19">
      <c r="A53" s="305" t="s">
        <v>481</v>
      </c>
      <c r="B53" s="306" t="s">
        <v>7304</v>
      </c>
      <c r="C53" s="307">
        <v>103</v>
      </c>
    </row>
    <row r="54" spans="1:3" ht="19">
      <c r="A54" s="305" t="s">
        <v>9002</v>
      </c>
      <c r="B54" s="306" t="s">
        <v>7380</v>
      </c>
      <c r="C54" s="307">
        <v>104</v>
      </c>
    </row>
    <row r="55" spans="1:3" ht="19">
      <c r="A55" s="305" t="s">
        <v>9002</v>
      </c>
      <c r="B55" s="306" t="s">
        <v>7381</v>
      </c>
      <c r="C55" s="307">
        <v>104</v>
      </c>
    </row>
    <row r="56" spans="1:3" ht="19">
      <c r="A56" s="305" t="s">
        <v>9005</v>
      </c>
      <c r="B56" s="306" t="s">
        <v>7470</v>
      </c>
      <c r="C56" s="307">
        <v>105</v>
      </c>
    </row>
    <row r="57" spans="1:3" ht="19">
      <c r="A57" s="305" t="s">
        <v>9005</v>
      </c>
      <c r="B57" s="306" t="s">
        <v>7471</v>
      </c>
      <c r="C57" s="307">
        <v>105</v>
      </c>
    </row>
    <row r="58" spans="1:3" ht="19">
      <c r="A58" s="305" t="s">
        <v>9005</v>
      </c>
      <c r="B58" s="306" t="s">
        <v>7472</v>
      </c>
      <c r="C58" s="307">
        <v>105</v>
      </c>
    </row>
    <row r="59" spans="1:3" ht="19">
      <c r="A59" s="305" t="s">
        <v>9002</v>
      </c>
      <c r="B59" s="306" t="s">
        <v>7382</v>
      </c>
      <c r="C59" s="307">
        <v>104</v>
      </c>
    </row>
    <row r="60" spans="1:3" ht="19">
      <c r="A60" s="305" t="s">
        <v>481</v>
      </c>
      <c r="B60" s="306" t="s">
        <v>7305</v>
      </c>
      <c r="C60" s="307">
        <v>103</v>
      </c>
    </row>
    <row r="61" spans="1:3" ht="19">
      <c r="A61" s="305" t="s">
        <v>9004</v>
      </c>
      <c r="B61" s="306" t="s">
        <v>7383</v>
      </c>
      <c r="C61" s="307">
        <v>104</v>
      </c>
    </row>
    <row r="62" spans="1:3" ht="19">
      <c r="A62" s="305" t="s">
        <v>481</v>
      </c>
      <c r="B62" s="306" t="s">
        <v>7306</v>
      </c>
      <c r="C62" s="307">
        <v>103</v>
      </c>
    </row>
    <row r="63" spans="1:3" ht="19">
      <c r="A63" s="305" t="s">
        <v>9003</v>
      </c>
      <c r="B63" s="306" t="s">
        <v>7384</v>
      </c>
      <c r="C63" s="307">
        <v>104</v>
      </c>
    </row>
    <row r="64" spans="1:3" ht="19">
      <c r="A64" s="305" t="s">
        <v>9004</v>
      </c>
      <c r="B64" s="306" t="s">
        <v>7385</v>
      </c>
      <c r="C64" s="307">
        <v>104</v>
      </c>
    </row>
    <row r="65" spans="1:3" ht="19">
      <c r="A65" s="305" t="s">
        <v>9005</v>
      </c>
      <c r="B65" s="306" t="s">
        <v>7473</v>
      </c>
      <c r="C65" s="307">
        <v>105</v>
      </c>
    </row>
    <row r="66" spans="1:3" ht="19">
      <c r="A66" s="305" t="s">
        <v>9002</v>
      </c>
      <c r="B66" s="306" t="s">
        <v>7386</v>
      </c>
      <c r="C66" s="307">
        <v>104</v>
      </c>
    </row>
    <row r="67" spans="1:3" ht="19">
      <c r="A67" s="305" t="s">
        <v>9005</v>
      </c>
      <c r="B67" s="306" t="s">
        <v>7474</v>
      </c>
      <c r="C67" s="307">
        <v>105</v>
      </c>
    </row>
    <row r="68" spans="1:3" ht="19">
      <c r="A68" s="305" t="s">
        <v>9002</v>
      </c>
      <c r="B68" s="306" t="s">
        <v>7387</v>
      </c>
      <c r="C68" s="307">
        <v>104</v>
      </c>
    </row>
    <row r="69" spans="1:3" ht="19">
      <c r="A69" s="305" t="s">
        <v>9002</v>
      </c>
      <c r="B69" s="306" t="s">
        <v>7388</v>
      </c>
      <c r="C69" s="307">
        <v>104</v>
      </c>
    </row>
    <row r="70" spans="1:3" ht="19">
      <c r="A70" s="305" t="s">
        <v>481</v>
      </c>
      <c r="B70" s="306" t="s">
        <v>7307</v>
      </c>
      <c r="C70" s="307">
        <v>103</v>
      </c>
    </row>
    <row r="71" spans="1:3" ht="19">
      <c r="A71" s="305" t="s">
        <v>481</v>
      </c>
      <c r="B71" s="306" t="s">
        <v>7308</v>
      </c>
      <c r="C71" s="307">
        <v>103</v>
      </c>
    </row>
    <row r="72" spans="1:3" ht="19">
      <c r="A72" s="305" t="s">
        <v>481</v>
      </c>
      <c r="B72" s="306" t="s">
        <v>7309</v>
      </c>
      <c r="C72" s="307">
        <v>103</v>
      </c>
    </row>
    <row r="73" spans="1:3" ht="19">
      <c r="A73" s="305" t="s">
        <v>9002</v>
      </c>
      <c r="B73" s="306" t="s">
        <v>7389</v>
      </c>
      <c r="C73" s="307">
        <v>104</v>
      </c>
    </row>
    <row r="74" spans="1:3" ht="19">
      <c r="A74" s="305" t="s">
        <v>481</v>
      </c>
      <c r="B74" s="306" t="s">
        <v>7310</v>
      </c>
      <c r="C74" s="307">
        <v>103</v>
      </c>
    </row>
    <row r="75" spans="1:3" ht="19">
      <c r="A75" s="305" t="s">
        <v>9002</v>
      </c>
      <c r="B75" s="306" t="s">
        <v>7390</v>
      </c>
      <c r="C75" s="307">
        <v>104</v>
      </c>
    </row>
    <row r="76" spans="1:3" ht="19">
      <c r="A76" s="305" t="s">
        <v>9005</v>
      </c>
      <c r="B76" s="306" t="s">
        <v>7475</v>
      </c>
      <c r="C76" s="307">
        <v>105</v>
      </c>
    </row>
    <row r="77" spans="1:3" ht="19">
      <c r="A77" s="305" t="s">
        <v>481</v>
      </c>
      <c r="B77" s="306" t="s">
        <v>7311</v>
      </c>
      <c r="C77" s="307">
        <v>103</v>
      </c>
    </row>
    <row r="78" spans="1:3" ht="19">
      <c r="A78" s="305" t="s">
        <v>9005</v>
      </c>
      <c r="B78" s="306" t="s">
        <v>7476</v>
      </c>
      <c r="C78" s="307">
        <v>105</v>
      </c>
    </row>
    <row r="79" spans="1:3" ht="19">
      <c r="A79" s="305" t="s">
        <v>9002</v>
      </c>
      <c r="B79" s="306" t="s">
        <v>7391</v>
      </c>
      <c r="C79" s="307">
        <v>104</v>
      </c>
    </row>
    <row r="80" spans="1:3" ht="19">
      <c r="A80" s="305" t="s">
        <v>9004</v>
      </c>
      <c r="B80" s="306" t="s">
        <v>7392</v>
      </c>
      <c r="C80" s="307">
        <v>104</v>
      </c>
    </row>
    <row r="81" spans="1:3" ht="19">
      <c r="A81" s="305" t="s">
        <v>481</v>
      </c>
      <c r="B81" s="306" t="s">
        <v>7312</v>
      </c>
      <c r="C81" s="307">
        <v>103</v>
      </c>
    </row>
    <row r="82" spans="1:3" ht="19">
      <c r="A82" s="305" t="s">
        <v>9005</v>
      </c>
      <c r="B82" s="306" t="s">
        <v>7477</v>
      </c>
      <c r="C82" s="307">
        <v>105</v>
      </c>
    </row>
    <row r="83" spans="1:3" ht="19">
      <c r="A83" s="305" t="s">
        <v>9004</v>
      </c>
      <c r="B83" s="306" t="s">
        <v>7393</v>
      </c>
      <c r="C83" s="307">
        <v>104</v>
      </c>
    </row>
    <row r="84" spans="1:3" ht="19">
      <c r="A84" s="305" t="s">
        <v>481</v>
      </c>
      <c r="B84" s="306" t="s">
        <v>7313</v>
      </c>
      <c r="C84" s="307">
        <v>103</v>
      </c>
    </row>
    <row r="85" spans="1:3" ht="19">
      <c r="A85" s="305" t="s">
        <v>9004</v>
      </c>
      <c r="B85" s="306" t="s">
        <v>7394</v>
      </c>
      <c r="C85" s="307">
        <v>104</v>
      </c>
    </row>
    <row r="86" spans="1:3" ht="19">
      <c r="A86" s="305" t="s">
        <v>481</v>
      </c>
      <c r="B86" s="306" t="s">
        <v>7314</v>
      </c>
      <c r="C86" s="307">
        <v>103</v>
      </c>
    </row>
    <row r="87" spans="1:3" ht="19">
      <c r="A87" s="305" t="s">
        <v>9002</v>
      </c>
      <c r="B87" s="306" t="s">
        <v>7395</v>
      </c>
      <c r="C87" s="307">
        <v>104</v>
      </c>
    </row>
    <row r="88" spans="1:3" ht="19">
      <c r="A88" s="305" t="s">
        <v>481</v>
      </c>
      <c r="B88" s="306" t="s">
        <v>7315</v>
      </c>
      <c r="C88" s="307">
        <v>103</v>
      </c>
    </row>
    <row r="89" spans="1:3" ht="19">
      <c r="A89" s="305" t="s">
        <v>9005</v>
      </c>
      <c r="B89" s="306" t="s">
        <v>7478</v>
      </c>
      <c r="C89" s="307">
        <v>105</v>
      </c>
    </row>
    <row r="90" spans="1:3" ht="19">
      <c r="A90" s="305" t="s">
        <v>9005</v>
      </c>
      <c r="B90" s="306" t="s">
        <v>7479</v>
      </c>
      <c r="C90" s="307">
        <v>105</v>
      </c>
    </row>
    <row r="91" spans="1:3" ht="19">
      <c r="A91" s="305" t="s">
        <v>9005</v>
      </c>
      <c r="B91" s="306" t="s">
        <v>7480</v>
      </c>
      <c r="C91" s="307">
        <v>105</v>
      </c>
    </row>
    <row r="92" spans="1:3" ht="19">
      <c r="A92" s="305" t="s">
        <v>9005</v>
      </c>
      <c r="B92" s="306" t="s">
        <v>7481</v>
      </c>
      <c r="C92" s="307">
        <v>105</v>
      </c>
    </row>
    <row r="93" spans="1:3" ht="19">
      <c r="A93" s="305" t="s">
        <v>9004</v>
      </c>
      <c r="B93" s="306" t="s">
        <v>7396</v>
      </c>
      <c r="C93" s="307">
        <v>104</v>
      </c>
    </row>
    <row r="94" spans="1:3" ht="19">
      <c r="A94" s="305" t="s">
        <v>9002</v>
      </c>
      <c r="B94" s="306" t="s">
        <v>7397</v>
      </c>
      <c r="C94" s="307">
        <v>104</v>
      </c>
    </row>
    <row r="95" spans="1:3" ht="19">
      <c r="A95" s="305" t="s">
        <v>9002</v>
      </c>
      <c r="B95" s="306" t="s">
        <v>7398</v>
      </c>
      <c r="C95" s="307">
        <v>104</v>
      </c>
    </row>
    <row r="96" spans="1:3" ht="19">
      <c r="A96" s="305" t="s">
        <v>9005</v>
      </c>
      <c r="B96" s="306" t="s">
        <v>7482</v>
      </c>
      <c r="C96" s="307">
        <v>105</v>
      </c>
    </row>
    <row r="97" spans="1:3" ht="19">
      <c r="A97" s="305" t="s">
        <v>481</v>
      </c>
      <c r="B97" s="306" t="s">
        <v>7316</v>
      </c>
      <c r="C97" s="307">
        <v>103</v>
      </c>
    </row>
    <row r="98" spans="1:3" ht="19">
      <c r="A98" s="305" t="s">
        <v>9004</v>
      </c>
      <c r="B98" s="306" t="s">
        <v>7399</v>
      </c>
      <c r="C98" s="307">
        <v>104</v>
      </c>
    </row>
    <row r="99" spans="1:3" ht="19">
      <c r="A99" s="305" t="s">
        <v>9005</v>
      </c>
      <c r="B99" s="306" t="s">
        <v>7317</v>
      </c>
      <c r="C99" s="307">
        <v>105</v>
      </c>
    </row>
    <row r="100" spans="1:3" ht="19">
      <c r="A100" s="305" t="s">
        <v>9002</v>
      </c>
      <c r="B100" s="306" t="s">
        <v>7400</v>
      </c>
      <c r="C100" s="307">
        <v>104</v>
      </c>
    </row>
    <row r="101" spans="1:3" ht="19">
      <c r="A101" s="305" t="s">
        <v>9002</v>
      </c>
      <c r="B101" s="306" t="s">
        <v>7401</v>
      </c>
      <c r="C101" s="307">
        <v>104</v>
      </c>
    </row>
    <row r="102" spans="1:3" ht="19">
      <c r="A102" s="305" t="s">
        <v>481</v>
      </c>
      <c r="B102" s="306" t="s">
        <v>7318</v>
      </c>
      <c r="C102" s="307">
        <v>103</v>
      </c>
    </row>
    <row r="103" spans="1:3" ht="19">
      <c r="A103" s="305" t="s">
        <v>9004</v>
      </c>
      <c r="B103" s="306" t="s">
        <v>7402</v>
      </c>
      <c r="C103" s="307">
        <v>104</v>
      </c>
    </row>
    <row r="104" spans="1:3" ht="19">
      <c r="A104" s="305" t="s">
        <v>9004</v>
      </c>
      <c r="B104" s="306" t="s">
        <v>7403</v>
      </c>
      <c r="C104" s="307">
        <v>104</v>
      </c>
    </row>
    <row r="105" spans="1:3" ht="19">
      <c r="A105" s="305" t="s">
        <v>481</v>
      </c>
      <c r="B105" s="306" t="s">
        <v>7319</v>
      </c>
      <c r="C105" s="307">
        <v>103</v>
      </c>
    </row>
    <row r="106" spans="1:3" ht="19">
      <c r="A106" s="305" t="s">
        <v>9002</v>
      </c>
      <c r="B106" s="306" t="s">
        <v>7404</v>
      </c>
      <c r="C106" s="307">
        <v>104</v>
      </c>
    </row>
    <row r="107" spans="1:3" ht="19">
      <c r="A107" s="305" t="s">
        <v>481</v>
      </c>
      <c r="B107" s="306" t="s">
        <v>7320</v>
      </c>
      <c r="C107" s="307">
        <v>103</v>
      </c>
    </row>
    <row r="108" spans="1:3" ht="19">
      <c r="A108" s="305" t="s">
        <v>9004</v>
      </c>
      <c r="B108" s="306" t="s">
        <v>7405</v>
      </c>
      <c r="C108" s="307">
        <v>104</v>
      </c>
    </row>
    <row r="109" spans="1:3" ht="19">
      <c r="A109" s="305" t="s">
        <v>9003</v>
      </c>
      <c r="B109" s="306" t="s">
        <v>7406</v>
      </c>
      <c r="C109" s="307">
        <v>104</v>
      </c>
    </row>
    <row r="110" spans="1:3" ht="19">
      <c r="A110" s="305" t="s">
        <v>481</v>
      </c>
      <c r="B110" s="306" t="s">
        <v>7321</v>
      </c>
      <c r="C110" s="307">
        <v>103</v>
      </c>
    </row>
    <row r="111" spans="1:3" ht="19">
      <c r="A111" s="305" t="s">
        <v>481</v>
      </c>
      <c r="B111" s="306" t="s">
        <v>7322</v>
      </c>
      <c r="C111" s="307">
        <v>103</v>
      </c>
    </row>
    <row r="112" spans="1:3" ht="19">
      <c r="A112" s="305" t="s">
        <v>9005</v>
      </c>
      <c r="B112" s="306" t="s">
        <v>7483</v>
      </c>
      <c r="C112" s="307">
        <v>105</v>
      </c>
    </row>
    <row r="113" spans="1:3" ht="19">
      <c r="A113" s="305" t="s">
        <v>9005</v>
      </c>
      <c r="B113" s="306" t="s">
        <v>9006</v>
      </c>
      <c r="C113" s="307">
        <v>105</v>
      </c>
    </row>
    <row r="114" spans="1:3" ht="19">
      <c r="A114" s="305" t="s">
        <v>9005</v>
      </c>
      <c r="B114" s="306" t="s">
        <v>7484</v>
      </c>
      <c r="C114" s="307">
        <v>105</v>
      </c>
    </row>
    <row r="115" spans="1:3" ht="19">
      <c r="A115" s="305" t="s">
        <v>9005</v>
      </c>
      <c r="B115" s="306" t="s">
        <v>7485</v>
      </c>
      <c r="C115" s="307">
        <v>105</v>
      </c>
    </row>
    <row r="116" spans="1:3" ht="19">
      <c r="A116" s="305" t="s">
        <v>9005</v>
      </c>
      <c r="B116" s="306" t="s">
        <v>7486</v>
      </c>
      <c r="C116" s="307">
        <v>105</v>
      </c>
    </row>
    <row r="117" spans="1:3" ht="19">
      <c r="A117" s="305" t="s">
        <v>481</v>
      </c>
      <c r="B117" s="306" t="s">
        <v>7323</v>
      </c>
      <c r="C117" s="307">
        <v>103</v>
      </c>
    </row>
    <row r="118" spans="1:3" ht="19">
      <c r="A118" s="305" t="s">
        <v>9004</v>
      </c>
      <c r="B118" s="306" t="s">
        <v>7407</v>
      </c>
      <c r="C118" s="307">
        <v>104</v>
      </c>
    </row>
    <row r="119" spans="1:3" ht="19">
      <c r="A119" s="305" t="s">
        <v>9002</v>
      </c>
      <c r="B119" s="306" t="s">
        <v>7408</v>
      </c>
      <c r="C119" s="307">
        <v>104</v>
      </c>
    </row>
    <row r="120" spans="1:3" ht="19">
      <c r="A120" s="305" t="s">
        <v>481</v>
      </c>
      <c r="B120" s="306" t="s">
        <v>7324</v>
      </c>
      <c r="C120" s="307">
        <v>103</v>
      </c>
    </row>
    <row r="121" spans="1:3" ht="19">
      <c r="A121" s="305" t="s">
        <v>9004</v>
      </c>
      <c r="B121" s="306" t="s">
        <v>7409</v>
      </c>
      <c r="C121" s="307">
        <v>104</v>
      </c>
    </row>
    <row r="122" spans="1:3" ht="19">
      <c r="A122" s="305" t="s">
        <v>9002</v>
      </c>
      <c r="B122" s="306" t="s">
        <v>7410</v>
      </c>
      <c r="C122" s="307">
        <v>104</v>
      </c>
    </row>
    <row r="123" spans="1:3" ht="19">
      <c r="A123" s="305" t="s">
        <v>9004</v>
      </c>
      <c r="B123" s="306" t="s">
        <v>7411</v>
      </c>
      <c r="C123" s="307">
        <v>104</v>
      </c>
    </row>
    <row r="124" spans="1:3" ht="19">
      <c r="A124" s="305" t="s">
        <v>9004</v>
      </c>
      <c r="B124" s="306" t="s">
        <v>7412</v>
      </c>
      <c r="C124" s="307">
        <v>104</v>
      </c>
    </row>
    <row r="125" spans="1:3" ht="19">
      <c r="A125" s="305" t="s">
        <v>481</v>
      </c>
      <c r="B125" s="306" t="s">
        <v>7325</v>
      </c>
      <c r="C125" s="307">
        <v>103</v>
      </c>
    </row>
    <row r="126" spans="1:3" ht="19">
      <c r="A126" s="305" t="s">
        <v>9002</v>
      </c>
      <c r="B126" s="306" t="s">
        <v>7413</v>
      </c>
      <c r="C126" s="307">
        <v>104</v>
      </c>
    </row>
    <row r="127" spans="1:3" ht="19">
      <c r="A127" s="305" t="s">
        <v>9002</v>
      </c>
      <c r="B127" s="306" t="s">
        <v>7414</v>
      </c>
      <c r="C127" s="307">
        <v>104</v>
      </c>
    </row>
    <row r="128" spans="1:3" ht="19">
      <c r="A128" s="305" t="s">
        <v>9005</v>
      </c>
      <c r="B128" s="306" t="s">
        <v>7487</v>
      </c>
      <c r="C128" s="307">
        <v>105</v>
      </c>
    </row>
    <row r="129" spans="1:3" ht="19">
      <c r="A129" s="305" t="s">
        <v>9004</v>
      </c>
      <c r="B129" s="306" t="s">
        <v>7415</v>
      </c>
      <c r="C129" s="307">
        <v>104</v>
      </c>
    </row>
    <row r="130" spans="1:3" ht="19">
      <c r="A130" s="305" t="s">
        <v>9002</v>
      </c>
      <c r="B130" s="306" t="s">
        <v>7416</v>
      </c>
      <c r="C130" s="307">
        <v>104</v>
      </c>
    </row>
    <row r="131" spans="1:3" ht="19">
      <c r="A131" s="305" t="s">
        <v>9004</v>
      </c>
      <c r="B131" s="306" t="s">
        <v>7417</v>
      </c>
      <c r="C131" s="307">
        <v>104</v>
      </c>
    </row>
    <row r="132" spans="1:3" ht="19">
      <c r="A132" s="305" t="s">
        <v>481</v>
      </c>
      <c r="B132" s="306" t="s">
        <v>7326</v>
      </c>
      <c r="C132" s="307">
        <v>103</v>
      </c>
    </row>
    <row r="133" spans="1:3" ht="19">
      <c r="A133" s="305" t="s">
        <v>9002</v>
      </c>
      <c r="B133" s="306" t="s">
        <v>9007</v>
      </c>
      <c r="C133" s="307">
        <v>104</v>
      </c>
    </row>
    <row r="134" spans="1:3" ht="19">
      <c r="A134" s="305" t="s">
        <v>9005</v>
      </c>
      <c r="B134" s="306" t="s">
        <v>7488</v>
      </c>
      <c r="C134" s="307">
        <v>105</v>
      </c>
    </row>
    <row r="135" spans="1:3" ht="19">
      <c r="A135" s="305" t="s">
        <v>481</v>
      </c>
      <c r="B135" s="306" t="s">
        <v>7327</v>
      </c>
      <c r="C135" s="307">
        <v>103</v>
      </c>
    </row>
    <row r="136" spans="1:3" ht="19">
      <c r="A136" s="305" t="s">
        <v>481</v>
      </c>
      <c r="B136" s="306" t="s">
        <v>7328</v>
      </c>
      <c r="C136" s="307">
        <v>103</v>
      </c>
    </row>
    <row r="137" spans="1:3" ht="19">
      <c r="A137" s="305" t="s">
        <v>481</v>
      </c>
      <c r="B137" s="306" t="s">
        <v>7329</v>
      </c>
      <c r="C137" s="307">
        <v>103</v>
      </c>
    </row>
    <row r="138" spans="1:3" ht="19">
      <c r="A138" s="305" t="s">
        <v>9002</v>
      </c>
      <c r="B138" s="306" t="s">
        <v>7418</v>
      </c>
      <c r="C138" s="307">
        <v>104</v>
      </c>
    </row>
    <row r="139" spans="1:3" ht="19">
      <c r="A139" s="305" t="s">
        <v>9005</v>
      </c>
      <c r="B139" s="306" t="s">
        <v>7489</v>
      </c>
      <c r="C139" s="307">
        <v>105</v>
      </c>
    </row>
    <row r="140" spans="1:3" ht="19">
      <c r="A140" s="305" t="s">
        <v>9002</v>
      </c>
      <c r="B140" s="306" t="s">
        <v>7419</v>
      </c>
      <c r="C140" s="307">
        <v>104</v>
      </c>
    </row>
    <row r="141" spans="1:3" ht="19">
      <c r="A141" s="305" t="s">
        <v>9002</v>
      </c>
      <c r="B141" s="306" t="s">
        <v>7420</v>
      </c>
      <c r="C141" s="307">
        <v>104</v>
      </c>
    </row>
    <row r="142" spans="1:3" ht="19">
      <c r="A142" s="305" t="s">
        <v>481</v>
      </c>
      <c r="B142" s="306" t="s">
        <v>7330</v>
      </c>
      <c r="C142" s="307">
        <v>103</v>
      </c>
    </row>
    <row r="143" spans="1:3" ht="19">
      <c r="A143" s="305" t="s">
        <v>9004</v>
      </c>
      <c r="B143" s="306" t="s">
        <v>7421</v>
      </c>
      <c r="C143" s="307">
        <v>104</v>
      </c>
    </row>
    <row r="144" spans="1:3" ht="19">
      <c r="A144" s="305" t="s">
        <v>9005</v>
      </c>
      <c r="B144" s="306" t="s">
        <v>7490</v>
      </c>
      <c r="C144" s="307">
        <v>105</v>
      </c>
    </row>
    <row r="145" spans="1:3" ht="19">
      <c r="A145" s="305" t="s">
        <v>481</v>
      </c>
      <c r="B145" s="306" t="s">
        <v>7331</v>
      </c>
      <c r="C145" s="307">
        <v>103</v>
      </c>
    </row>
    <row r="146" spans="1:3" ht="19">
      <c r="A146" s="305" t="s">
        <v>9004</v>
      </c>
      <c r="B146" s="306" t="s">
        <v>7422</v>
      </c>
      <c r="C146" s="307">
        <v>104</v>
      </c>
    </row>
    <row r="147" spans="1:3" ht="19">
      <c r="A147" s="305" t="s">
        <v>481</v>
      </c>
      <c r="B147" s="306" t="s">
        <v>7332</v>
      </c>
      <c r="C147" s="307">
        <v>103</v>
      </c>
    </row>
    <row r="148" spans="1:3" ht="19">
      <c r="A148" s="305" t="s">
        <v>9002</v>
      </c>
      <c r="B148" s="306" t="s">
        <v>7423</v>
      </c>
      <c r="C148" s="307">
        <v>104</v>
      </c>
    </row>
    <row r="149" spans="1:3" ht="19">
      <c r="A149" s="305" t="s">
        <v>481</v>
      </c>
      <c r="B149" s="306" t="s">
        <v>7333</v>
      </c>
      <c r="C149" s="307">
        <v>103</v>
      </c>
    </row>
    <row r="150" spans="1:3" ht="19">
      <c r="A150" s="305" t="s">
        <v>481</v>
      </c>
      <c r="B150" s="306" t="s">
        <v>7334</v>
      </c>
      <c r="C150" s="307">
        <v>103</v>
      </c>
    </row>
    <row r="151" spans="1:3" ht="19">
      <c r="A151" s="305" t="s">
        <v>9002</v>
      </c>
      <c r="B151" s="306" t="s">
        <v>7424</v>
      </c>
      <c r="C151" s="307">
        <v>104</v>
      </c>
    </row>
    <row r="152" spans="1:3" ht="19">
      <c r="A152" s="305" t="s">
        <v>481</v>
      </c>
      <c r="B152" s="306" t="s">
        <v>7335</v>
      </c>
      <c r="C152" s="307">
        <v>103</v>
      </c>
    </row>
    <row r="153" spans="1:3" ht="19">
      <c r="A153" s="305" t="s">
        <v>9004</v>
      </c>
      <c r="B153" s="306" t="s">
        <v>7425</v>
      </c>
      <c r="C153" s="307">
        <v>104</v>
      </c>
    </row>
    <row r="154" spans="1:3" ht="19">
      <c r="A154" s="305" t="s">
        <v>9005</v>
      </c>
      <c r="B154" s="306" t="s">
        <v>9008</v>
      </c>
      <c r="C154" s="307">
        <v>105</v>
      </c>
    </row>
    <row r="155" spans="1:3" ht="19">
      <c r="A155" s="305" t="s">
        <v>9002</v>
      </c>
      <c r="B155" s="306" t="s">
        <v>7426</v>
      </c>
      <c r="C155" s="307">
        <v>104</v>
      </c>
    </row>
    <row r="156" spans="1:3" ht="19">
      <c r="A156" s="305" t="s">
        <v>9004</v>
      </c>
      <c r="B156" s="306" t="s">
        <v>7427</v>
      </c>
      <c r="C156" s="307">
        <v>104</v>
      </c>
    </row>
    <row r="157" spans="1:3" ht="19">
      <c r="A157" s="305" t="s">
        <v>9005</v>
      </c>
      <c r="B157" s="306" t="s">
        <v>7491</v>
      </c>
      <c r="C157" s="307">
        <v>105</v>
      </c>
    </row>
    <row r="158" spans="1:3" ht="19">
      <c r="A158" s="305" t="s">
        <v>481</v>
      </c>
      <c r="B158" s="306" t="s">
        <v>7336</v>
      </c>
      <c r="C158" s="307">
        <v>103</v>
      </c>
    </row>
    <row r="159" spans="1:3" ht="19">
      <c r="A159" s="305" t="s">
        <v>9004</v>
      </c>
      <c r="B159" s="306" t="s">
        <v>7428</v>
      </c>
      <c r="C159" s="307">
        <v>104</v>
      </c>
    </row>
    <row r="160" spans="1:3" ht="19">
      <c r="A160" s="305" t="s">
        <v>9002</v>
      </c>
      <c r="B160" s="306" t="s">
        <v>7429</v>
      </c>
      <c r="C160" s="307">
        <v>104</v>
      </c>
    </row>
    <row r="161" spans="1:3" ht="19">
      <c r="A161" s="305" t="s">
        <v>481</v>
      </c>
      <c r="B161" s="306" t="s">
        <v>7337</v>
      </c>
      <c r="C161" s="307">
        <v>103</v>
      </c>
    </row>
    <row r="162" spans="1:3" ht="19">
      <c r="A162" s="305" t="s">
        <v>9002</v>
      </c>
      <c r="B162" s="306" t="s">
        <v>7430</v>
      </c>
      <c r="C162" s="307">
        <v>104</v>
      </c>
    </row>
    <row r="163" spans="1:3" ht="19">
      <c r="A163" s="305" t="s">
        <v>9005</v>
      </c>
      <c r="B163" s="306" t="s">
        <v>7492</v>
      </c>
      <c r="C163" s="307">
        <v>105</v>
      </c>
    </row>
    <row r="164" spans="1:3" ht="19">
      <c r="A164" s="305" t="s">
        <v>481</v>
      </c>
      <c r="B164" s="306" t="s">
        <v>7338</v>
      </c>
      <c r="C164" s="307">
        <v>103</v>
      </c>
    </row>
    <row r="165" spans="1:3" ht="19">
      <c r="A165" s="305" t="s">
        <v>9002</v>
      </c>
      <c r="B165" s="306" t="s">
        <v>7431</v>
      </c>
      <c r="C165" s="307">
        <v>104</v>
      </c>
    </row>
    <row r="166" spans="1:3" ht="19">
      <c r="A166" s="305" t="s">
        <v>9002</v>
      </c>
      <c r="B166" s="306" t="s">
        <v>7432</v>
      </c>
      <c r="C166" s="307">
        <v>104</v>
      </c>
    </row>
    <row r="167" spans="1:3" ht="19">
      <c r="A167" s="305" t="s">
        <v>9004</v>
      </c>
      <c r="B167" s="306" t="s">
        <v>7433</v>
      </c>
      <c r="C167" s="307">
        <v>104</v>
      </c>
    </row>
    <row r="168" spans="1:3" ht="19">
      <c r="A168" s="305" t="s">
        <v>9005</v>
      </c>
      <c r="B168" s="306" t="s">
        <v>7493</v>
      </c>
      <c r="C168" s="307">
        <v>105</v>
      </c>
    </row>
    <row r="169" spans="1:3" ht="19">
      <c r="A169" s="305" t="s">
        <v>9005</v>
      </c>
      <c r="B169" s="306" t="s">
        <v>7494</v>
      </c>
      <c r="C169" s="307">
        <v>105</v>
      </c>
    </row>
    <row r="170" spans="1:3" ht="19">
      <c r="A170" s="305" t="s">
        <v>9005</v>
      </c>
      <c r="B170" s="306" t="s">
        <v>7495</v>
      </c>
      <c r="C170" s="307">
        <v>105</v>
      </c>
    </row>
    <row r="171" spans="1:3" ht="19">
      <c r="A171" s="305" t="s">
        <v>9005</v>
      </c>
      <c r="B171" s="306" t="s">
        <v>7496</v>
      </c>
      <c r="C171" s="307">
        <v>105</v>
      </c>
    </row>
    <row r="172" spans="1:3" ht="19">
      <c r="A172" s="305" t="s">
        <v>9005</v>
      </c>
      <c r="B172" s="306" t="s">
        <v>7497</v>
      </c>
      <c r="C172" s="307">
        <v>105</v>
      </c>
    </row>
    <row r="173" spans="1:3" ht="19">
      <c r="A173" s="305" t="s">
        <v>9005</v>
      </c>
      <c r="B173" s="306" t="s">
        <v>7498</v>
      </c>
      <c r="C173" s="307">
        <v>105</v>
      </c>
    </row>
    <row r="174" spans="1:3" ht="19">
      <c r="A174" s="305" t="s">
        <v>9004</v>
      </c>
      <c r="B174" s="306" t="s">
        <v>7434</v>
      </c>
      <c r="C174" s="307">
        <v>104</v>
      </c>
    </row>
    <row r="175" spans="1:3" ht="19">
      <c r="A175" s="305" t="s">
        <v>481</v>
      </c>
      <c r="B175" s="306" t="s">
        <v>7339</v>
      </c>
      <c r="C175" s="307">
        <v>103</v>
      </c>
    </row>
    <row r="176" spans="1:3" ht="19">
      <c r="A176" s="305" t="s">
        <v>9005</v>
      </c>
      <c r="B176" s="306" t="s">
        <v>7499</v>
      </c>
      <c r="C176" s="307">
        <v>105</v>
      </c>
    </row>
    <row r="177" spans="1:3" ht="19">
      <c r="A177" s="305" t="s">
        <v>9005</v>
      </c>
      <c r="B177" s="306" t="s">
        <v>7500</v>
      </c>
      <c r="C177" s="307">
        <v>105</v>
      </c>
    </row>
    <row r="178" spans="1:3" ht="19">
      <c r="A178" s="305" t="s">
        <v>9002</v>
      </c>
      <c r="B178" s="306" t="s">
        <v>7435</v>
      </c>
      <c r="C178" s="307">
        <v>104</v>
      </c>
    </row>
    <row r="179" spans="1:3" ht="19">
      <c r="A179" s="305" t="s">
        <v>9002</v>
      </c>
      <c r="B179" s="306" t="s">
        <v>7436</v>
      </c>
      <c r="C179" s="307">
        <v>104</v>
      </c>
    </row>
    <row r="180" spans="1:3" ht="19">
      <c r="A180" s="305" t="s">
        <v>481</v>
      </c>
      <c r="B180" s="306" t="s">
        <v>7340</v>
      </c>
      <c r="C180" s="307">
        <v>103</v>
      </c>
    </row>
    <row r="181" spans="1:3" ht="19">
      <c r="A181" s="305" t="s">
        <v>481</v>
      </c>
      <c r="B181" s="306" t="s">
        <v>7341</v>
      </c>
      <c r="C181" s="307">
        <v>103</v>
      </c>
    </row>
    <row r="182" spans="1:3" ht="19">
      <c r="A182" s="305" t="s">
        <v>9005</v>
      </c>
      <c r="B182" s="306" t="s">
        <v>7501</v>
      </c>
      <c r="C182" s="307">
        <v>105</v>
      </c>
    </row>
    <row r="183" spans="1:3" ht="19">
      <c r="A183" s="305" t="s">
        <v>9005</v>
      </c>
      <c r="B183" s="306" t="s">
        <v>7502</v>
      </c>
      <c r="C183" s="307">
        <v>105</v>
      </c>
    </row>
    <row r="184" spans="1:3" ht="19">
      <c r="A184" s="305" t="s">
        <v>9005</v>
      </c>
      <c r="B184" s="306" t="s">
        <v>7503</v>
      </c>
      <c r="C184" s="307">
        <v>105</v>
      </c>
    </row>
    <row r="185" spans="1:3" ht="19">
      <c r="A185" s="305" t="s">
        <v>9004</v>
      </c>
      <c r="B185" s="306" t="s">
        <v>7437</v>
      </c>
      <c r="C185" s="307">
        <v>104</v>
      </c>
    </row>
    <row r="186" spans="1:3" ht="19">
      <c r="A186" s="305" t="s">
        <v>9002</v>
      </c>
      <c r="B186" s="306" t="s">
        <v>7438</v>
      </c>
      <c r="C186" s="307">
        <v>104</v>
      </c>
    </row>
    <row r="187" spans="1:3" ht="19">
      <c r="A187" s="305" t="s">
        <v>9005</v>
      </c>
      <c r="B187" s="306" t="s">
        <v>7504</v>
      </c>
      <c r="C187" s="307">
        <v>105</v>
      </c>
    </row>
    <row r="188" spans="1:3" ht="19">
      <c r="A188" s="305" t="s">
        <v>9004</v>
      </c>
      <c r="B188" s="306" t="s">
        <v>7439</v>
      </c>
      <c r="C188" s="307">
        <v>104</v>
      </c>
    </row>
    <row r="189" spans="1:3" ht="19">
      <c r="A189" s="305" t="s">
        <v>9004</v>
      </c>
      <c r="B189" s="306" t="s">
        <v>7440</v>
      </c>
      <c r="C189" s="307">
        <v>104</v>
      </c>
    </row>
    <row r="190" spans="1:3" ht="19">
      <c r="A190" s="305" t="s">
        <v>9004</v>
      </c>
      <c r="B190" s="306" t="s">
        <v>7441</v>
      </c>
      <c r="C190" s="307">
        <v>104</v>
      </c>
    </row>
    <row r="191" spans="1:3" ht="19">
      <c r="A191" s="305" t="s">
        <v>9004</v>
      </c>
      <c r="B191" s="306" t="s">
        <v>7442</v>
      </c>
      <c r="C191" s="307">
        <v>104</v>
      </c>
    </row>
    <row r="192" spans="1:3" ht="19">
      <c r="A192" s="305" t="s">
        <v>9003</v>
      </c>
      <c r="B192" s="306" t="s">
        <v>7443</v>
      </c>
      <c r="C192" s="307">
        <v>104</v>
      </c>
    </row>
    <row r="193" spans="1:3" ht="19">
      <c r="A193" s="305" t="s">
        <v>481</v>
      </c>
      <c r="B193" s="306" t="s">
        <v>7342</v>
      </c>
      <c r="C193" s="307">
        <v>103</v>
      </c>
    </row>
    <row r="194" spans="1:3" ht="19">
      <c r="A194" s="305" t="s">
        <v>9002</v>
      </c>
      <c r="B194" s="306" t="s">
        <v>7444</v>
      </c>
      <c r="C194" s="307">
        <v>104</v>
      </c>
    </row>
    <row r="195" spans="1:3" ht="19">
      <c r="A195" s="305" t="s">
        <v>9005</v>
      </c>
      <c r="B195" s="306" t="s">
        <v>7505</v>
      </c>
      <c r="C195" s="307">
        <v>105</v>
      </c>
    </row>
    <row r="196" spans="1:3" ht="19">
      <c r="A196" s="305" t="s">
        <v>9004</v>
      </c>
      <c r="B196" s="306" t="s">
        <v>7445</v>
      </c>
      <c r="C196" s="307">
        <v>104</v>
      </c>
    </row>
    <row r="197" spans="1:3" ht="19">
      <c r="A197" s="305" t="s">
        <v>9005</v>
      </c>
      <c r="B197" s="306" t="s">
        <v>7506</v>
      </c>
      <c r="C197" s="307">
        <v>105</v>
      </c>
    </row>
    <row r="198" spans="1:3" ht="19">
      <c r="A198" s="305" t="s">
        <v>9004</v>
      </c>
      <c r="B198" s="306" t="s">
        <v>7446</v>
      </c>
      <c r="C198" s="307">
        <v>104</v>
      </c>
    </row>
    <row r="199" spans="1:3" ht="19">
      <c r="A199" s="305" t="s">
        <v>9005</v>
      </c>
      <c r="B199" s="306" t="s">
        <v>7507</v>
      </c>
      <c r="C199" s="307">
        <v>105</v>
      </c>
    </row>
    <row r="200" spans="1:3" ht="19">
      <c r="A200" s="305" t="s">
        <v>9004</v>
      </c>
      <c r="B200" s="306" t="s">
        <v>7447</v>
      </c>
      <c r="C200" s="307">
        <v>104</v>
      </c>
    </row>
    <row r="201" spans="1:3" ht="19">
      <c r="A201" s="305" t="s">
        <v>9002</v>
      </c>
      <c r="B201" s="306" t="s">
        <v>7448</v>
      </c>
      <c r="C201" s="307">
        <v>104</v>
      </c>
    </row>
    <row r="202" spans="1:3" ht="19">
      <c r="A202" s="305" t="s">
        <v>9004</v>
      </c>
      <c r="B202" s="306" t="s">
        <v>7449</v>
      </c>
      <c r="C202" s="307">
        <v>104</v>
      </c>
    </row>
    <row r="203" spans="1:3" ht="19">
      <c r="A203" s="305" t="s">
        <v>9004</v>
      </c>
      <c r="B203" s="306" t="s">
        <v>7450</v>
      </c>
      <c r="C203" s="307">
        <v>104</v>
      </c>
    </row>
    <row r="204" spans="1:3" ht="19">
      <c r="A204" s="305" t="s">
        <v>481</v>
      </c>
      <c r="B204" s="306" t="s">
        <v>7343</v>
      </c>
      <c r="C204" s="307">
        <v>103</v>
      </c>
    </row>
    <row r="205" spans="1:3" ht="19">
      <c r="A205" s="305" t="s">
        <v>9005</v>
      </c>
      <c r="B205" s="306" t="s">
        <v>7508</v>
      </c>
      <c r="C205" s="307">
        <v>105</v>
      </c>
    </row>
    <row r="206" spans="1:3" ht="19">
      <c r="A206" s="305" t="s">
        <v>9004</v>
      </c>
      <c r="B206" s="306" t="s">
        <v>7451</v>
      </c>
      <c r="C206" s="307">
        <v>104</v>
      </c>
    </row>
    <row r="207" spans="1:3" ht="19">
      <c r="A207" s="305" t="s">
        <v>9005</v>
      </c>
      <c r="B207" s="306" t="s">
        <v>7509</v>
      </c>
      <c r="C207" s="307">
        <v>105</v>
      </c>
    </row>
    <row r="208" spans="1:3" ht="19">
      <c r="A208" s="305" t="s">
        <v>9002</v>
      </c>
      <c r="B208" s="306" t="s">
        <v>7452</v>
      </c>
      <c r="C208" s="307">
        <v>104</v>
      </c>
    </row>
    <row r="209" spans="1:3" ht="19">
      <c r="A209" s="305" t="s">
        <v>481</v>
      </c>
      <c r="B209" s="306" t="s">
        <v>7344</v>
      </c>
      <c r="C209" s="307">
        <v>103</v>
      </c>
    </row>
    <row r="210" spans="1:3" ht="19">
      <c r="A210" s="305" t="s">
        <v>9005</v>
      </c>
      <c r="B210" s="306" t="s">
        <v>7510</v>
      </c>
      <c r="C210" s="307">
        <v>105</v>
      </c>
    </row>
    <row r="211" spans="1:3" ht="19">
      <c r="A211" s="305" t="s">
        <v>481</v>
      </c>
      <c r="B211" s="306" t="s">
        <v>7345</v>
      </c>
      <c r="C211" s="307">
        <v>103</v>
      </c>
    </row>
    <row r="212" spans="1:3" ht="19">
      <c r="A212" s="305" t="s">
        <v>9005</v>
      </c>
      <c r="B212" s="306" t="s">
        <v>7511</v>
      </c>
      <c r="C212" s="307">
        <v>105</v>
      </c>
    </row>
    <row r="213" spans="1:3" ht="19">
      <c r="A213" s="305" t="s">
        <v>9004</v>
      </c>
      <c r="B213" s="306" t="s">
        <v>7453</v>
      </c>
      <c r="C213" s="307">
        <v>104</v>
      </c>
    </row>
    <row r="214" spans="1:3" ht="19">
      <c r="A214" s="305" t="s">
        <v>9002</v>
      </c>
      <c r="B214" s="306" t="s">
        <v>9009</v>
      </c>
      <c r="C214" s="307">
        <v>104</v>
      </c>
    </row>
    <row r="215" spans="1:3" ht="19">
      <c r="A215" s="305" t="s">
        <v>481</v>
      </c>
      <c r="B215" s="306" t="s">
        <v>7346</v>
      </c>
      <c r="C215" s="307">
        <v>103</v>
      </c>
    </row>
    <row r="216" spans="1:3" ht="19">
      <c r="A216" s="305" t="s">
        <v>481</v>
      </c>
      <c r="B216" s="306" t="s">
        <v>7347</v>
      </c>
      <c r="C216" s="307">
        <v>103</v>
      </c>
    </row>
    <row r="217" spans="1:3" ht="19">
      <c r="A217" s="305" t="s">
        <v>481</v>
      </c>
      <c r="B217" s="306" t="s">
        <v>7348</v>
      </c>
      <c r="C217" s="307">
        <v>103</v>
      </c>
    </row>
    <row r="218" spans="1:3" ht="19">
      <c r="A218" s="305" t="s">
        <v>9004</v>
      </c>
      <c r="B218" s="306" t="s">
        <v>7454</v>
      </c>
      <c r="C218" s="307">
        <v>104</v>
      </c>
    </row>
    <row r="219" spans="1:3" ht="19">
      <c r="A219" s="305" t="s">
        <v>9002</v>
      </c>
      <c r="B219" s="306" t="s">
        <v>7455</v>
      </c>
      <c r="C219" s="307">
        <v>104</v>
      </c>
    </row>
    <row r="220" spans="1:3" ht="19">
      <c r="A220" s="305" t="s">
        <v>9005</v>
      </c>
      <c r="B220" s="306" t="s">
        <v>7512</v>
      </c>
      <c r="C220" s="307">
        <v>105</v>
      </c>
    </row>
    <row r="221" spans="1:3" ht="19">
      <c r="A221" s="305" t="s">
        <v>9005</v>
      </c>
      <c r="B221" s="306" t="s">
        <v>7513</v>
      </c>
      <c r="C221" s="307">
        <v>105</v>
      </c>
    </row>
    <row r="222" spans="1:3" ht="19">
      <c r="A222" s="305" t="s">
        <v>9005</v>
      </c>
      <c r="B222" s="306" t="s">
        <v>7514</v>
      </c>
      <c r="C222" s="307">
        <v>105</v>
      </c>
    </row>
    <row r="223" spans="1:3" ht="19">
      <c r="A223" s="305" t="s">
        <v>481</v>
      </c>
      <c r="B223" s="306" t="s">
        <v>7349</v>
      </c>
      <c r="C223" s="307">
        <v>103</v>
      </c>
    </row>
    <row r="224" spans="1:3" ht="19">
      <c r="A224" s="305" t="s">
        <v>481</v>
      </c>
      <c r="B224" s="306" t="s">
        <v>7350</v>
      </c>
      <c r="C224" s="307">
        <v>103</v>
      </c>
    </row>
    <row r="225" spans="1:3" ht="19">
      <c r="A225" s="305" t="s">
        <v>9005</v>
      </c>
      <c r="B225" s="306" t="s">
        <v>7515</v>
      </c>
      <c r="C225" s="307">
        <v>105</v>
      </c>
    </row>
    <row r="226" spans="1:3" ht="19">
      <c r="A226" s="305" t="s">
        <v>9002</v>
      </c>
      <c r="B226" s="306" t="s">
        <v>7456</v>
      </c>
      <c r="C226" s="307">
        <v>104</v>
      </c>
    </row>
    <row r="227" spans="1:3" ht="19">
      <c r="A227" s="305" t="s">
        <v>9003</v>
      </c>
      <c r="B227" s="306" t="s">
        <v>7457</v>
      </c>
      <c r="C227" s="307">
        <v>104</v>
      </c>
    </row>
    <row r="228" spans="1:3" ht="19">
      <c r="A228" s="305" t="s">
        <v>9005</v>
      </c>
      <c r="B228" s="306" t="s">
        <v>7516</v>
      </c>
      <c r="C228" s="307">
        <v>105</v>
      </c>
    </row>
    <row r="229" spans="1:3" ht="19">
      <c r="A229" s="305" t="s">
        <v>481</v>
      </c>
      <c r="B229" s="306" t="s">
        <v>7351</v>
      </c>
      <c r="C229" s="307">
        <v>103</v>
      </c>
    </row>
    <row r="230" spans="1:3" ht="19">
      <c r="A230" s="305" t="s">
        <v>9002</v>
      </c>
      <c r="B230" s="306" t="s">
        <v>7458</v>
      </c>
      <c r="C230" s="307">
        <v>104</v>
      </c>
    </row>
    <row r="231" spans="1:3" ht="19">
      <c r="A231" s="305" t="s">
        <v>9002</v>
      </c>
      <c r="B231" s="306" t="s">
        <v>7459</v>
      </c>
      <c r="C231" s="307">
        <v>104</v>
      </c>
    </row>
    <row r="232" spans="1:3" ht="19">
      <c r="A232" s="305" t="s">
        <v>9004</v>
      </c>
      <c r="B232" s="306" t="s">
        <v>7460</v>
      </c>
      <c r="C232" s="307">
        <v>104</v>
      </c>
    </row>
    <row r="233" spans="1:3" ht="19">
      <c r="A233" s="305" t="s">
        <v>9004</v>
      </c>
      <c r="B233" s="306" t="s">
        <v>7461</v>
      </c>
      <c r="C233" s="307">
        <v>104</v>
      </c>
    </row>
    <row r="234" spans="1:3" ht="19">
      <c r="A234" s="305" t="s">
        <v>9003</v>
      </c>
      <c r="B234" s="306" t="s">
        <v>7462</v>
      </c>
      <c r="C234" s="307">
        <v>104</v>
      </c>
    </row>
    <row r="235" spans="1:3" ht="19">
      <c r="A235" s="305" t="s">
        <v>9005</v>
      </c>
      <c r="B235" s="306" t="s">
        <v>7517</v>
      </c>
      <c r="C235" s="307">
        <v>105</v>
      </c>
    </row>
    <row r="236" spans="1:3" ht="19">
      <c r="A236" s="305" t="s">
        <v>481</v>
      </c>
      <c r="B236" s="306" t="s">
        <v>7352</v>
      </c>
      <c r="C236" s="307">
        <v>103</v>
      </c>
    </row>
    <row r="237" spans="1:3" ht="19">
      <c r="A237" s="305" t="s">
        <v>9010</v>
      </c>
      <c r="B237" s="308" t="s">
        <v>7518</v>
      </c>
      <c r="C237" s="309" t="s">
        <v>48</v>
      </c>
    </row>
    <row r="238" spans="1:3" ht="19">
      <c r="B238" s="308"/>
    </row>
    <row r="239" spans="1:3" ht="19">
      <c r="B239" s="308"/>
    </row>
    <row r="240" spans="1:3" ht="19">
      <c r="B240" s="308"/>
    </row>
  </sheetData>
  <sheetProtection algorithmName="SHA-512" hashValue="veCuVW4YbqnXyFN/TTsCrIzKesuZ91/KCPtTh4YdxDKleopkBO063rNQeHR7n23vxq6G9tE3JmFSs4J3G1UrHg==" saltValue="uRNhtYM6vgxSSqk+DT5XXA==" spinCount="100000" sheet="1" objects="1" scenarios="1"/>
  <mergeCells count="5">
    <mergeCell ref="A1:C1"/>
    <mergeCell ref="B2:D2"/>
    <mergeCell ref="B3:D3"/>
    <mergeCell ref="B4:D4"/>
    <mergeCell ref="B5:D5"/>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Instructions</vt:lpstr>
      <vt:lpstr>Francais_Inscription</vt:lpstr>
      <vt:lpstr>Recherche</vt:lpstr>
      <vt:lpstr>English_Registration</vt:lpstr>
      <vt:lpstr>Search</vt:lpstr>
      <vt:lpstr>Classe_Insc</vt:lpstr>
      <vt:lpstr>Presentoir</vt:lpstr>
      <vt:lpstr>GENRES</vt:lpstr>
      <vt:lpstr>ESPECES_DEN</vt:lpstr>
      <vt:lpstr>ESPECES_PAPH</vt:lpstr>
      <vt:lpstr>CLASSE</vt:lpstr>
      <vt:lpstr>Abrev</vt:lpstr>
      <vt:lpstr>Espece_den</vt:lpstr>
      <vt:lpstr>Espece_genres</vt:lpstr>
      <vt:lpstr>Espece_Paph</vt:lpstr>
      <vt:lpstr>Hybride_genres</vt:lpstr>
      <vt:lpstr>GENRES!Impression_des_titres</vt:lpstr>
      <vt:lpstr>Nom_den</vt:lpstr>
      <vt:lpstr>Nom_genres</vt:lpstr>
      <vt:lpstr>Nom_Paph</vt:lpstr>
      <vt:lpstr>Section_Paph</vt:lpstr>
      <vt:lpstr>English_Registration!Zone_d_impression</vt:lpstr>
      <vt:lpstr>ESPECES_PAPH!Zone_d_impression</vt:lpstr>
      <vt:lpstr>Francais_Inscription!Zone_d_impression</vt:lpstr>
      <vt:lpstr>GENRES!Zone_d_impression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Boudreau</dc:creator>
  <cp:lastModifiedBy>Claudie Lafitte-Marchi</cp:lastModifiedBy>
  <cp:lastPrinted>2022-11-02T16:04:51Z</cp:lastPrinted>
  <dcterms:created xsi:type="dcterms:W3CDTF">2022-10-07T19:47:43Z</dcterms:created>
  <dcterms:modified xsi:type="dcterms:W3CDTF">2023-03-21T15:52:16Z</dcterms:modified>
</cp:coreProperties>
</file>